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1301722\Desktop\"/>
    </mc:Choice>
  </mc:AlternateContent>
  <workbookProtection workbookAlgorithmName="SHA-512" workbookHashValue="a4WC0Bz1NSW5LwgaeOFr+IqC0KyM5M23tx1zmo4J2o0hr9sbt5k7aUCG0V1AjFTSwqsCWy+xvtOPJGdiOPMwEg==" workbookSaltValue="vkQffQm6LTkAvqRsW6pGG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<sst xmlns="http://schemas.openxmlformats.org/spreadsheetml/2006/main" count="297" uniqueCount="115">
  <si>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</si>
  <si>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</si>
  <si>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</si>
  <si>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</si>
  <si>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</si>
  <si>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</si>
  <si>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</si>
  <si>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</si>
  <si>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</si>
  <si>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</si>
  <si>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</si>
  <si>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</si>
  <si>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</si>
  <si>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</si>
  <si>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</si>
  <si>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</si>
  <si>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</si>
  <si>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</si>
  <si>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</si>
  <si>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</si>
  <si>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</si>
  <si>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</si>
  <si>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</si>
  <si>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</si>
  <si>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</si>
  <si>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</si>
  <si>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</si>
  <si>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</si>
  <si>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</si>
  <si>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</si>
  <si>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</si>
  <si>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</si>
  <si>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</si>
  <si>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</si>
  <si>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</si>
  <si>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</si>
  <si>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</si>
  <si>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</si>
  <si>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</si>
  <si>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</si>
  <si>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</si>
  <si>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</si>
  <si>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</si>
  <si>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</si>
  <si>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</si>
  <si>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</si>
  <si>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</si>
  <si>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</si>
  <si>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</si>
  <si>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</si>
  <si>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</si>
  <si>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</si>
  <si>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</si>
  <si>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</si>
  <si>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</si>
  <si>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</si>
  <si>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</si>
  <si>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</si>
  <si>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</si>
  <si>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</si>
  <si>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</si>
  <si>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</si>
  <si>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</si>
  <si>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</si>
  <si>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</si>
  <si>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</si>
  <si>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</si>
  <si>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</si>
  <si>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</si>
  <si>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</si>
  <si>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</si>
  <si>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</si>
  <si>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</si>
  <si>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</si>
  <si>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</si>
  <si>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</si>
  <si>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</si>
  <si>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</si>
  <si>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</si>
  <si>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</si>
  <si>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</si>
  <si>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</si>
  <si>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</si>
  <si>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</si>
  <si>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</si>
  <si>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</si>
  <si>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</si>
  <si>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</si>
  <si>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</si>
  <si>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</si>
  <si>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</si>
  <si>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</si>
  <si>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</si>
  <si>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燕・弥彦総合事務組合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</si>
  <si>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</si>
  <si>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</si>
  <si>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</si>
  <si>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</si>
  <si>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</si>
  <si>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</si>
  <si>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</si>
  <si>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</si>
  <si>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</si>
  <si>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</si>
  <si>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</si>
  <si>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</si>
  <si>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</si>
  <si>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</si>
  <si>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</si>
  <si>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</si>
  <si>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</si>
  <si>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</si>
  <si>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『累積欠損金比率』は0％、『経常収支比率』『料金回収率』が100％以上であることから給水に必要な費用を給水収益で賄えている状況です。
　企業債の新規発行抑制による支払利息の軽減など経営の効率化に努めており、『給水原価』は全国平均、類似団体平均値を下回っています。
　『企業債残高対給水収益比率』は年々減少しており、類似団体平均値を下回っていることから、企業債残高は健全な水準と言えます。
　『流動比率』は全国平均を上回り、100％を超えていることから翌年度の企業債償還金などの短期債務に対する支払能力は十分に確保されています。
　耐震性能の低い石綿セメント管の更新を優先的に実施していることから、『有収率』は全国平均、類似団体平均値を上回りました。
『施設利用率』は50％以下と全国平均、類似団体平均値を下回っており、水需要に対し浄水場施設の規模が過大な状況にあります。
</t>
    <rPh sb="203" eb="205">
      <t>ゼンコク</t>
    </rPh>
    <phoneticPr fontId="4"/>
  </si>
  <si>
    <t>　『有形固定資産減価償却率』は全国平均、類似団体平均値を上回り、浄水場や配水管などの施設・設備の老朽化が進んでいることが分かります。特に、浄水場施設は建設から40年から50年以上経過しており耐震性能にも懸念がある状態で、早期に将来の水需要に見合った適切な施設規模で更新する必要があります。
　『管路経年化率』は全国平均、類似団体平均値を下回り、『管路更新率』は全国平均、類似団体平均値を上回るため、老朽管路の更新が着実に行われています。今後は水道拡張期に布設した多くの管路が更新時期を迎えることから、財源を踏まえた計画的な更新が必要です。</t>
    <rPh sb="15" eb="17">
      <t>ゼンコク</t>
    </rPh>
    <rPh sb="17" eb="19">
      <t>ヘイキン</t>
    </rPh>
    <rPh sb="20" eb="22">
      <t>ルイジ</t>
    </rPh>
    <rPh sb="22" eb="24">
      <t>ダンタイ</t>
    </rPh>
    <rPh sb="24" eb="27">
      <t>ヘイキンチ</t>
    </rPh>
    <rPh sb="28" eb="30">
      <t>ウワマワ</t>
    </rPh>
    <rPh sb="32" eb="35">
      <t>ジョウスイジョウ</t>
    </rPh>
    <rPh sb="36" eb="39">
      <t>ハイスイカン</t>
    </rPh>
    <rPh sb="42" eb="44">
      <t>シセツ</t>
    </rPh>
    <rPh sb="45" eb="47">
      <t>セツビ</t>
    </rPh>
    <rPh sb="48" eb="51">
      <t>ロウキュウカ</t>
    </rPh>
    <rPh sb="52" eb="53">
      <t>スス</t>
    </rPh>
    <rPh sb="60" eb="61">
      <t>ワ</t>
    </rPh>
    <rPh sb="66" eb="67">
      <t>トク</t>
    </rPh>
    <rPh sb="69" eb="72">
      <t>ジョウスイジョウ</t>
    </rPh>
    <rPh sb="72" eb="74">
      <t>シセツ</t>
    </rPh>
    <rPh sb="75" eb="77">
      <t>ケンセツ</t>
    </rPh>
    <rPh sb="81" eb="82">
      <t>ネン</t>
    </rPh>
    <rPh sb="86" eb="87">
      <t>ネン</t>
    </rPh>
    <rPh sb="87" eb="89">
      <t>イジョウ</t>
    </rPh>
    <rPh sb="89" eb="91">
      <t>ケイカ</t>
    </rPh>
    <rPh sb="95" eb="97">
      <t>タイシン</t>
    </rPh>
    <rPh sb="97" eb="99">
      <t>セイノウ</t>
    </rPh>
    <rPh sb="101" eb="103">
      <t>ケネン</t>
    </rPh>
    <rPh sb="106" eb="108">
      <t>ジョウタイ</t>
    </rPh>
    <rPh sb="110" eb="112">
      <t>ソウキ</t>
    </rPh>
    <rPh sb="113" eb="115">
      <t>ショウライ</t>
    </rPh>
    <rPh sb="116" eb="117">
      <t>ミズ</t>
    </rPh>
    <rPh sb="117" eb="119">
      <t>ジュヨウ</t>
    </rPh>
    <rPh sb="120" eb="122">
      <t>ミア</t>
    </rPh>
    <rPh sb="124" eb="126">
      <t>テキセツ</t>
    </rPh>
    <rPh sb="127" eb="129">
      <t>シセツ</t>
    </rPh>
    <rPh sb="129" eb="131">
      <t>キボ</t>
    </rPh>
    <rPh sb="132" eb="134">
      <t>コウシン</t>
    </rPh>
    <rPh sb="136" eb="138">
      <t>ヒツヨウ</t>
    </rPh>
    <rPh sb="168" eb="169">
      <t>シタ</t>
    </rPh>
    <rPh sb="199" eb="201">
      <t>ロウキュウ</t>
    </rPh>
    <rPh sb="201" eb="203">
      <t>カンロ</t>
    </rPh>
    <rPh sb="204" eb="206">
      <t>コウシン</t>
    </rPh>
    <rPh sb="207" eb="209">
      <t>チャクジツ</t>
    </rPh>
    <rPh sb="210" eb="211">
      <t>オコナ</t>
    </rPh>
    <rPh sb="218" eb="220">
      <t>コンゴ</t>
    </rPh>
    <rPh sb="231" eb="232">
      <t>オオ</t>
    </rPh>
    <phoneticPr fontId="4"/>
  </si>
  <si>
    <t>　更新に関する共通課題を抱える燕市と弥彦村は、水道事業の経営基盤強化を図ることを目的に平成31年4月から水道事業を経営統合し、両市村で組織する燕・弥彦総合事務組合で経営開始することとしました。今後は「燕市・弥彦村水道事業広域化基本計画」に基づき、既存4浄水場を廃止し共同で統合浄水場を建設する浄水場施設再構築事業と老朽管路更新事業を令和8年度まで集中的に行う予定です。
　現時点では良好な経営状況を維持できていますが、大規模な更新事業を行うことから、令和2年度に財政計画の検証を踏まえた経営戦略を策定し、持続的な水道事業の運営に取り組みます。
　また、新潟県が令和3年度以降に策定する「新潟県水道広域化推進プラン（仮称）」の検討に参加し、県内水道事業体との情報共有・連携強化を図ります。</t>
    <rPh sb="1" eb="3">
      <t>コウシン</t>
    </rPh>
    <rPh sb="4" eb="5">
      <t>カン</t>
    </rPh>
    <rPh sb="15" eb="16">
      <t>ツバメ</t>
    </rPh>
    <rPh sb="16" eb="17">
      <t>シ</t>
    </rPh>
    <rPh sb="82" eb="84">
      <t>ケイエイ</t>
    </rPh>
    <rPh sb="84" eb="86">
      <t>カイシ</t>
    </rPh>
    <rPh sb="96" eb="98">
      <t>コンゴ</t>
    </rPh>
    <rPh sb="163" eb="165">
      <t>ジギョウ</t>
    </rPh>
    <rPh sb="186" eb="189">
      <t>ゲンジテン</t>
    </rPh>
    <rPh sb="194" eb="196">
      <t>ケイエイ</t>
    </rPh>
    <rPh sb="218" eb="219">
      <t>オコナ</t>
    </rPh>
    <rPh sb="239" eb="240">
      <t>フ</t>
    </rPh>
    <rPh sb="243" eb="245">
      <t>ケイエイ</t>
    </rPh>
    <rPh sb="245" eb="247">
      <t>センリャク</t>
    </rPh>
    <rPh sb="248" eb="250">
      <t>サクテイ</t>
    </rPh>
    <rPh sb="252" eb="255">
      <t>ジゾクテキ</t>
    </rPh>
    <rPh sb="256" eb="258">
      <t>スイドウ</t>
    </rPh>
    <rPh sb="258" eb="260">
      <t>ジギョウ</t>
    </rPh>
    <rPh sb="261" eb="263">
      <t>ウンエイ</t>
    </rPh>
    <rPh sb="264" eb="265">
      <t>ト</t>
    </rPh>
    <rPh sb="266" eb="267">
      <t>ク</t>
    </rPh>
    <rPh sb="276" eb="278">
      <t>ニイガタ</t>
    </rPh>
    <rPh sb="328" eb="330">
      <t>ジョウホウ</t>
    </rPh>
    <rPh sb="330" eb="332">
      <t>キョウユウ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</si>
</sst>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2.0299999999999998</c:v>
                </c:pt>
                <c:pt idx="4">
                  <c:v>1.31</c:v>
                </c:pt>
              </c:numCache>
            </c:numRef>
          </c:val>
          <c:extLst>
            <c:ext xmlns:c16="http://schemas.microsoft.com/office/drawing/2014/chart" uri="{C3380CC4-5D6E-409C-BE32-E72D297353CC}">
              <c16:uniqueId val="{00000000-9FAC-4D34-AAFC-9A29538003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0.63</c:v>
                </c:pt>
                <c:pt idx="4">
                  <c:v>0.6</c:v>
                </c:pt>
              </c:numCache>
            </c:numRef>
          </c:val>
          <c:smooth val="0"/>
          <c:extLst>
            <c:ext xmlns:c16="http://schemas.microsoft.com/office/drawing/2014/chart" uri="{C3380CC4-5D6E-409C-BE32-E72D297353CC}">
              <c16:uniqueId val="{00000001-9FAC-4D34-AAFC-9A29538003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45.14</c:v>
                </c:pt>
                <c:pt idx="4">
                  <c:v>44.83</c:v>
                </c:pt>
              </c:numCache>
            </c:numRef>
          </c:val>
          <c:extLst>
            <c:ext xmlns:c16="http://schemas.microsoft.com/office/drawing/2014/chart" uri="{C3380CC4-5D6E-409C-BE32-E72D297353CC}">
              <c16:uniqueId val="{00000000-C812-4476-B58C-05C8406F27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59.51</c:v>
                </c:pt>
                <c:pt idx="4">
                  <c:v>59.91</c:v>
                </c:pt>
              </c:numCache>
            </c:numRef>
          </c:val>
          <c:smooth val="0"/>
          <c:extLst>
            <c:ext xmlns:c16="http://schemas.microsoft.com/office/drawing/2014/chart" uri="{C3380CC4-5D6E-409C-BE32-E72D297353CC}">
              <c16:uniqueId val="{00000001-C812-4476-B58C-05C8406F27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91.01</c:v>
                </c:pt>
                <c:pt idx="4">
                  <c:v>91.86</c:v>
                </c:pt>
              </c:numCache>
            </c:numRef>
          </c:val>
          <c:extLst>
            <c:ext xmlns:c16="http://schemas.microsoft.com/office/drawing/2014/chart" uri="{C3380CC4-5D6E-409C-BE32-E72D297353CC}">
              <c16:uniqueId val="{00000000-B1EA-45D5-B1B9-430E3CDCA0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87.08</c:v>
                </c:pt>
                <c:pt idx="4">
                  <c:v>87.26</c:v>
                </c:pt>
              </c:numCache>
            </c:numRef>
          </c:val>
          <c:smooth val="0"/>
          <c:extLst>
            <c:ext xmlns:c16="http://schemas.microsoft.com/office/drawing/2014/chart" uri="{C3380CC4-5D6E-409C-BE32-E72D297353CC}">
              <c16:uniqueId val="{00000001-B1EA-45D5-B1B9-430E3CDCA0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133.86000000000001</c:v>
                </c:pt>
                <c:pt idx="4">
                  <c:v>138.78</c:v>
                </c:pt>
              </c:numCache>
            </c:numRef>
          </c:val>
          <c:extLst>
            <c:ext xmlns:c16="http://schemas.microsoft.com/office/drawing/2014/chart" uri="{C3380CC4-5D6E-409C-BE32-E72D297353CC}">
              <c16:uniqueId val="{00000000-CAC2-43E8-9392-FDA93D91D3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111.17</c:v>
                </c:pt>
                <c:pt idx="4">
                  <c:v>110.91</c:v>
                </c:pt>
              </c:numCache>
            </c:numRef>
          </c:val>
          <c:smooth val="0"/>
          <c:extLst>
            <c:ext xmlns:c16="http://schemas.microsoft.com/office/drawing/2014/chart" uri="{C3380CC4-5D6E-409C-BE32-E72D297353CC}">
              <c16:uniqueId val="{00000001-CAC2-43E8-9392-FDA93D91D3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50.73</c:v>
                </c:pt>
                <c:pt idx="4">
                  <c:v>51.13</c:v>
                </c:pt>
              </c:numCache>
            </c:numRef>
          </c:val>
          <c:extLst>
            <c:ext xmlns:c16="http://schemas.microsoft.com/office/drawing/2014/chart" uri="{C3380CC4-5D6E-409C-BE32-E72D297353CC}">
              <c16:uniqueId val="{00000000-7CD3-491D-B494-78B04621FC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48.55</c:v>
                </c:pt>
                <c:pt idx="4">
                  <c:v>49.2</c:v>
                </c:pt>
              </c:numCache>
            </c:numRef>
          </c:val>
          <c:smooth val="0"/>
          <c:extLst>
            <c:ext xmlns:c16="http://schemas.microsoft.com/office/drawing/2014/chart" uri="{C3380CC4-5D6E-409C-BE32-E72D297353CC}">
              <c16:uniqueId val="{00000001-7CD3-491D-B494-78B04621FC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15.37</c:v>
                </c:pt>
                <c:pt idx="4">
                  <c:v>15.69</c:v>
                </c:pt>
              </c:numCache>
            </c:numRef>
          </c:val>
          <c:extLst>
            <c:ext xmlns:c16="http://schemas.microsoft.com/office/drawing/2014/chart" uri="{C3380CC4-5D6E-409C-BE32-E72D297353CC}">
              <c16:uniqueId val="{00000000-02A2-4215-A6E3-3EC49AFF65B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17.11</c:v>
                </c:pt>
                <c:pt idx="4">
                  <c:v>18.329999999999998</c:v>
                </c:pt>
              </c:numCache>
            </c:numRef>
          </c:val>
          <c:smooth val="0"/>
          <c:extLst>
            <c:ext xmlns:c16="http://schemas.microsoft.com/office/drawing/2014/chart" uri="{C3380CC4-5D6E-409C-BE32-E72D297353CC}">
              <c16:uniqueId val="{00000001-02A2-4215-A6E3-3EC49AFF65B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16B-4F88-B884-CF83A7F9206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0.78</c:v>
                </c:pt>
                <c:pt idx="4">
                  <c:v>0.92</c:v>
                </c:pt>
              </c:numCache>
            </c:numRef>
          </c:val>
          <c:smooth val="0"/>
          <c:extLst>
            <c:ext xmlns:c16="http://schemas.microsoft.com/office/drawing/2014/chart" uri="{C3380CC4-5D6E-409C-BE32-E72D297353CC}">
              <c16:uniqueId val="{00000001-A16B-4F88-B884-CF83A7F9206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336.07</c:v>
                </c:pt>
                <c:pt idx="4">
                  <c:v>278.43</c:v>
                </c:pt>
              </c:numCache>
            </c:numRef>
          </c:val>
          <c:extLst>
            <c:ext xmlns:c16="http://schemas.microsoft.com/office/drawing/2014/chart" uri="{C3380CC4-5D6E-409C-BE32-E72D297353CC}">
              <c16:uniqueId val="{00000000-AD2C-42D5-ADA2-89CD095F04F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360.86</c:v>
                </c:pt>
                <c:pt idx="4">
                  <c:v>350.79</c:v>
                </c:pt>
              </c:numCache>
            </c:numRef>
          </c:val>
          <c:smooth val="0"/>
          <c:extLst>
            <c:ext xmlns:c16="http://schemas.microsoft.com/office/drawing/2014/chart" uri="{C3380CC4-5D6E-409C-BE32-E72D297353CC}">
              <c16:uniqueId val="{00000001-AD2C-42D5-ADA2-89CD095F04F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131.82</c:v>
                </c:pt>
                <c:pt idx="4">
                  <c:v>151.91999999999999</c:v>
                </c:pt>
              </c:numCache>
            </c:numRef>
          </c:val>
          <c:extLst>
            <c:ext xmlns:c16="http://schemas.microsoft.com/office/drawing/2014/chart" uri="{C3380CC4-5D6E-409C-BE32-E72D297353CC}">
              <c16:uniqueId val="{00000000-9223-4231-A418-7E422B2CD82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309.27999999999997</c:v>
                </c:pt>
                <c:pt idx="4">
                  <c:v>322.92</c:v>
                </c:pt>
              </c:numCache>
            </c:numRef>
          </c:val>
          <c:smooth val="0"/>
          <c:extLst>
            <c:ext xmlns:c16="http://schemas.microsoft.com/office/drawing/2014/chart" uri="{C3380CC4-5D6E-409C-BE32-E72D297353CC}">
              <c16:uniqueId val="{00000001-9223-4231-A418-7E422B2CD82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129.16999999999999</c:v>
                </c:pt>
                <c:pt idx="4">
                  <c:v>124.36</c:v>
                </c:pt>
              </c:numCache>
            </c:numRef>
          </c:val>
          <c:extLst>
            <c:ext xmlns:c16="http://schemas.microsoft.com/office/drawing/2014/chart" uri="{C3380CC4-5D6E-409C-BE32-E72D297353CC}">
              <c16:uniqueId val="{00000000-9CDC-48EB-8203-FCB24659EF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103.32</c:v>
                </c:pt>
                <c:pt idx="4">
                  <c:v>100.85</c:v>
                </c:pt>
              </c:numCache>
            </c:numRef>
          </c:val>
          <c:smooth val="0"/>
          <c:extLst>
            <c:ext xmlns:c16="http://schemas.microsoft.com/office/drawing/2014/chart" uri="{C3380CC4-5D6E-409C-BE32-E72D297353CC}">
              <c16:uniqueId val="{00000001-9CDC-48EB-8203-FCB24659EF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123.43</c:v>
                </c:pt>
                <c:pt idx="4">
                  <c:v>116.98</c:v>
                </c:pt>
              </c:numCache>
            </c:numRef>
          </c:val>
          <c:extLst>
            <c:ext xmlns:c16="http://schemas.microsoft.com/office/drawing/2014/chart" uri="{C3380CC4-5D6E-409C-BE32-E72D297353CC}">
              <c16:uniqueId val="{00000000-A8AA-4FFA-B7BE-3FE6A59112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168.56</c:v>
                </c:pt>
                <c:pt idx="4">
                  <c:v>167.1</c:v>
                </c:pt>
              </c:numCache>
            </c:numRef>
          </c:val>
          <c:smooth val="0"/>
          <c:extLst>
            <c:ext xmlns:c16="http://schemas.microsoft.com/office/drawing/2014/chart" uri="{C3380CC4-5D6E-409C-BE32-E72D297353CC}">
              <c16:uniqueId val="{00000001-A8AA-4FFA-B7BE-3FE6A59112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燕・弥彦総合事務組合</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t="str">
        <f>データ!$R$6</f>
        <v>-</v>
      </c>
      <c r="AM8" s="61"/>
      <c r="AN8" s="61"/>
      <c r="AO8" s="61"/>
      <c r="AP8" s="61"/>
      <c r="AQ8" s="61"/>
      <c r="AR8" s="61"/>
      <c r="AS8" s="61"/>
      <c r="AT8" s="52" t="str">
        <f>データ!$S$6</f>
        <v>-</v>
      </c>
      <c r="AU8" s="53"/>
      <c r="AV8" s="53"/>
      <c r="AW8" s="53"/>
      <c r="AX8" s="53"/>
      <c r="AY8" s="53"/>
      <c r="AZ8" s="53"/>
      <c r="BA8" s="53"/>
      <c r="BB8" s="54" t="str">
        <f>データ!$T$6</f>
        <v>-</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83.45</v>
      </c>
      <c r="J10" s="53"/>
      <c r="K10" s="53"/>
      <c r="L10" s="53"/>
      <c r="M10" s="53"/>
      <c r="N10" s="53"/>
      <c r="O10" s="64"/>
      <c r="P10" s="54">
        <f>データ!$P$6</f>
        <v>99.9</v>
      </c>
      <c r="Q10" s="54"/>
      <c r="R10" s="54"/>
      <c r="S10" s="54"/>
      <c r="T10" s="54"/>
      <c r="U10" s="54"/>
      <c r="V10" s="54"/>
      <c r="W10" s="61">
        <f>データ!$Q$6</f>
        <v>3245</v>
      </c>
      <c r="X10" s="61"/>
      <c r="Y10" s="61"/>
      <c r="Z10" s="61"/>
      <c r="AA10" s="61"/>
      <c r="AB10" s="61"/>
      <c r="AC10" s="61"/>
      <c r="AD10" s="2"/>
      <c r="AE10" s="2"/>
      <c r="AF10" s="2"/>
      <c r="AG10" s="2"/>
      <c r="AH10" s="4"/>
      <c r="AI10" s="4"/>
      <c r="AJ10" s="4"/>
      <c r="AK10" s="4"/>
      <c r="AL10" s="61">
        <f>データ!$U$6</f>
        <v>86111</v>
      </c>
      <c r="AM10" s="61"/>
      <c r="AN10" s="61"/>
      <c r="AO10" s="61"/>
      <c r="AP10" s="61"/>
      <c r="AQ10" s="61"/>
      <c r="AR10" s="61"/>
      <c r="AS10" s="61"/>
      <c r="AT10" s="52">
        <f>データ!$V$6</f>
        <v>122.72</v>
      </c>
      <c r="AU10" s="53"/>
      <c r="AV10" s="53"/>
      <c r="AW10" s="53"/>
      <c r="AX10" s="53"/>
      <c r="AY10" s="53"/>
      <c r="AZ10" s="53"/>
      <c r="BA10" s="53"/>
      <c r="BB10" s="54">
        <f>データ!$W$6</f>
        <v>701.69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7O+GgvDrxZ5rJVMvmP/+UKWVsmod9IUJfrsVsuWaDJ3N84rqLU34DHcNgRIRJf2aTX2De4k9D6ev3ymWwewUw==" saltValue="PT5DC4OYJjvSE3iw2IhT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159000</v>
      </c>
      <c r="D6" s="34">
        <f t="shared" si="3"/>
        <v>46</v>
      </c>
      <c r="E6" s="34">
        <f t="shared" si="3"/>
        <v>1</v>
      </c>
      <c r="F6" s="34">
        <f t="shared" si="3"/>
        <v>0</v>
      </c>
      <c r="G6" s="34">
        <f t="shared" si="3"/>
        <v>1</v>
      </c>
      <c r="H6" s="34" t="str">
        <f t="shared" si="3"/>
        <v>新潟県　燕・弥彦総合事務組合</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83.45</v>
      </c>
      <c r="P6" s="35">
        <f t="shared" si="3"/>
        <v>99.9</v>
      </c>
      <c r="Q6" s="35">
        <f t="shared" si="3"/>
        <v>3245</v>
      </c>
      <c r="R6" s="35" t="str">
        <f t="shared" si="3"/>
        <v>-</v>
      </c>
      <c r="S6" s="35" t="str">
        <f t="shared" si="3"/>
        <v>-</v>
      </c>
      <c r="T6" s="35" t="str">
        <f t="shared" si="3"/>
        <v>-</v>
      </c>
      <c r="U6" s="35">
        <f t="shared" si="3"/>
        <v>86111</v>
      </c>
      <c r="V6" s="35">
        <f t="shared" si="3"/>
        <v>122.72</v>
      </c>
      <c r="W6" s="35">
        <f t="shared" si="3"/>
        <v>701.69</v>
      </c>
      <c r="X6" s="36" t="str">
        <f>IF(X7="",NA(),X7)</f>
        <v>-</v>
      </c>
      <c r="Y6" s="36" t="str">
        <f t="shared" ref="Y6:AG6" si="4">IF(Y7="",NA(),Y7)</f>
        <v>-</v>
      </c>
      <c r="Z6" s="36" t="str">
        <f t="shared" si="4"/>
        <v>-</v>
      </c>
      <c r="AA6" s="36">
        <f t="shared" si="4"/>
        <v>133.86000000000001</v>
      </c>
      <c r="AB6" s="36">
        <f t="shared" si="4"/>
        <v>138.78</v>
      </c>
      <c r="AC6" s="36" t="str">
        <f t="shared" si="4"/>
        <v>-</v>
      </c>
      <c r="AD6" s="36" t="str">
        <f t="shared" si="4"/>
        <v>-</v>
      </c>
      <c r="AE6" s="36" t="str">
        <f t="shared" si="4"/>
        <v>-</v>
      </c>
      <c r="AF6" s="36">
        <f t="shared" si="4"/>
        <v>111.17</v>
      </c>
      <c r="AG6" s="36">
        <f t="shared" si="4"/>
        <v>110.91</v>
      </c>
      <c r="AH6" s="35" t="str">
        <f>IF(AH7="","",IF(AH7="-","【-】","【"&amp;SUBSTITUTE(TEXT(AH7,"#,##0.00"),"-","△")&amp;"】"))</f>
        <v>【110.27】</v>
      </c>
      <c r="AI6" s="36" t="str">
        <f>IF(AI7="",NA(),AI7)</f>
        <v>-</v>
      </c>
      <c r="AJ6" s="36" t="str">
        <f t="shared" ref="AJ6:AR6" si="5">IF(AJ7="",NA(),AJ7)</f>
        <v>-</v>
      </c>
      <c r="AK6" s="36" t="str">
        <f t="shared" si="5"/>
        <v>-</v>
      </c>
      <c r="AL6" s="35">
        <f t="shared" si="5"/>
        <v>0</v>
      </c>
      <c r="AM6" s="35">
        <f t="shared" si="5"/>
        <v>0</v>
      </c>
      <c r="AN6" s="36" t="str">
        <f t="shared" si="5"/>
        <v>-</v>
      </c>
      <c r="AO6" s="36" t="str">
        <f t="shared" si="5"/>
        <v>-</v>
      </c>
      <c r="AP6" s="36" t="str">
        <f t="shared" si="5"/>
        <v>-</v>
      </c>
      <c r="AQ6" s="36">
        <f t="shared" si="5"/>
        <v>0.78</v>
      </c>
      <c r="AR6" s="36">
        <f t="shared" si="5"/>
        <v>0.92</v>
      </c>
      <c r="AS6" s="35" t="str">
        <f>IF(AS7="","",IF(AS7="-","【-】","【"&amp;SUBSTITUTE(TEXT(AS7,"#,##0.00"),"-","△")&amp;"】"))</f>
        <v>【1.15】</v>
      </c>
      <c r="AT6" s="36" t="str">
        <f>IF(AT7="",NA(),AT7)</f>
        <v>-</v>
      </c>
      <c r="AU6" s="36" t="str">
        <f t="shared" ref="AU6:BC6" si="6">IF(AU7="",NA(),AU7)</f>
        <v>-</v>
      </c>
      <c r="AV6" s="36" t="str">
        <f t="shared" si="6"/>
        <v>-</v>
      </c>
      <c r="AW6" s="36">
        <f t="shared" si="6"/>
        <v>336.07</v>
      </c>
      <c r="AX6" s="36">
        <f t="shared" si="6"/>
        <v>278.43</v>
      </c>
      <c r="AY6" s="36" t="str">
        <f t="shared" si="6"/>
        <v>-</v>
      </c>
      <c r="AZ6" s="36" t="str">
        <f t="shared" si="6"/>
        <v>-</v>
      </c>
      <c r="BA6" s="36" t="str">
        <f t="shared" si="6"/>
        <v>-</v>
      </c>
      <c r="BB6" s="36">
        <f t="shared" si="6"/>
        <v>360.86</v>
      </c>
      <c r="BC6" s="36">
        <f t="shared" si="6"/>
        <v>350.79</v>
      </c>
      <c r="BD6" s="35" t="str">
        <f>IF(BD7="","",IF(BD7="-","【-】","【"&amp;SUBSTITUTE(TEXT(BD7,"#,##0.00"),"-","△")&amp;"】"))</f>
        <v>【260.31】</v>
      </c>
      <c r="BE6" s="36" t="str">
        <f>IF(BE7="",NA(),BE7)</f>
        <v>-</v>
      </c>
      <c r="BF6" s="36" t="str">
        <f t="shared" ref="BF6:BN6" si="7">IF(BF7="",NA(),BF7)</f>
        <v>-</v>
      </c>
      <c r="BG6" s="36" t="str">
        <f t="shared" si="7"/>
        <v>-</v>
      </c>
      <c r="BH6" s="36">
        <f t="shared" si="7"/>
        <v>131.82</v>
      </c>
      <c r="BI6" s="36">
        <f t="shared" si="7"/>
        <v>151.91999999999999</v>
      </c>
      <c r="BJ6" s="36" t="str">
        <f t="shared" si="7"/>
        <v>-</v>
      </c>
      <c r="BK6" s="36" t="str">
        <f t="shared" si="7"/>
        <v>-</v>
      </c>
      <c r="BL6" s="36" t="str">
        <f t="shared" si="7"/>
        <v>-</v>
      </c>
      <c r="BM6" s="36">
        <f t="shared" si="7"/>
        <v>309.27999999999997</v>
      </c>
      <c r="BN6" s="36">
        <f t="shared" si="7"/>
        <v>322.92</v>
      </c>
      <c r="BO6" s="35" t="str">
        <f>IF(BO7="","",IF(BO7="-","【-】","【"&amp;SUBSTITUTE(TEXT(BO7,"#,##0.00"),"-","△")&amp;"】"))</f>
        <v>【275.67】</v>
      </c>
      <c r="BP6" s="36" t="str">
        <f>IF(BP7="",NA(),BP7)</f>
        <v>-</v>
      </c>
      <c r="BQ6" s="36" t="str">
        <f t="shared" ref="BQ6:BY6" si="8">IF(BQ7="",NA(),BQ7)</f>
        <v>-</v>
      </c>
      <c r="BR6" s="36" t="str">
        <f t="shared" si="8"/>
        <v>-</v>
      </c>
      <c r="BS6" s="36">
        <f t="shared" si="8"/>
        <v>129.16999999999999</v>
      </c>
      <c r="BT6" s="36">
        <f t="shared" si="8"/>
        <v>124.36</v>
      </c>
      <c r="BU6" s="36" t="str">
        <f t="shared" si="8"/>
        <v>-</v>
      </c>
      <c r="BV6" s="36" t="str">
        <f t="shared" si="8"/>
        <v>-</v>
      </c>
      <c r="BW6" s="36" t="str">
        <f t="shared" si="8"/>
        <v>-</v>
      </c>
      <c r="BX6" s="36">
        <f t="shared" si="8"/>
        <v>103.32</v>
      </c>
      <c r="BY6" s="36">
        <f t="shared" si="8"/>
        <v>100.85</v>
      </c>
      <c r="BZ6" s="35" t="str">
        <f>IF(BZ7="","",IF(BZ7="-","【-】","【"&amp;SUBSTITUTE(TEXT(BZ7,"#,##0.00"),"-","△")&amp;"】"))</f>
        <v>【100.05】</v>
      </c>
      <c r="CA6" s="36" t="str">
        <f>IF(CA7="",NA(),CA7)</f>
        <v>-</v>
      </c>
      <c r="CB6" s="36" t="str">
        <f t="shared" ref="CB6:CJ6" si="9">IF(CB7="",NA(),CB7)</f>
        <v>-</v>
      </c>
      <c r="CC6" s="36" t="str">
        <f t="shared" si="9"/>
        <v>-</v>
      </c>
      <c r="CD6" s="36">
        <f t="shared" si="9"/>
        <v>123.43</v>
      </c>
      <c r="CE6" s="36">
        <f t="shared" si="9"/>
        <v>116.98</v>
      </c>
      <c r="CF6" s="36" t="str">
        <f t="shared" si="9"/>
        <v>-</v>
      </c>
      <c r="CG6" s="36" t="str">
        <f t="shared" si="9"/>
        <v>-</v>
      </c>
      <c r="CH6" s="36" t="str">
        <f t="shared" si="9"/>
        <v>-</v>
      </c>
      <c r="CI6" s="36">
        <f t="shared" si="9"/>
        <v>168.56</v>
      </c>
      <c r="CJ6" s="36">
        <f t="shared" si="9"/>
        <v>167.1</v>
      </c>
      <c r="CK6" s="35" t="str">
        <f>IF(CK7="","",IF(CK7="-","【-】","【"&amp;SUBSTITUTE(TEXT(CK7,"#,##0.00"),"-","△")&amp;"】"))</f>
        <v>【166.40】</v>
      </c>
      <c r="CL6" s="36" t="str">
        <f>IF(CL7="",NA(),CL7)</f>
        <v>-</v>
      </c>
      <c r="CM6" s="36" t="str">
        <f t="shared" ref="CM6:CU6" si="10">IF(CM7="",NA(),CM7)</f>
        <v>-</v>
      </c>
      <c r="CN6" s="36" t="str">
        <f t="shared" si="10"/>
        <v>-</v>
      </c>
      <c r="CO6" s="36">
        <f t="shared" si="10"/>
        <v>45.14</v>
      </c>
      <c r="CP6" s="36">
        <f t="shared" si="10"/>
        <v>44.83</v>
      </c>
      <c r="CQ6" s="36" t="str">
        <f t="shared" si="10"/>
        <v>-</v>
      </c>
      <c r="CR6" s="36" t="str">
        <f t="shared" si="10"/>
        <v>-</v>
      </c>
      <c r="CS6" s="36" t="str">
        <f t="shared" si="10"/>
        <v>-</v>
      </c>
      <c r="CT6" s="36">
        <f t="shared" si="10"/>
        <v>59.51</v>
      </c>
      <c r="CU6" s="36">
        <f t="shared" si="10"/>
        <v>59.91</v>
      </c>
      <c r="CV6" s="35" t="str">
        <f>IF(CV7="","",IF(CV7="-","【-】","【"&amp;SUBSTITUTE(TEXT(CV7,"#,##0.00"),"-","△")&amp;"】"))</f>
        <v>【60.69】</v>
      </c>
      <c r="CW6" s="36" t="str">
        <f>IF(CW7="",NA(),CW7)</f>
        <v>-</v>
      </c>
      <c r="CX6" s="36" t="str">
        <f t="shared" ref="CX6:DF6" si="11">IF(CX7="",NA(),CX7)</f>
        <v>-</v>
      </c>
      <c r="CY6" s="36" t="str">
        <f t="shared" si="11"/>
        <v>-</v>
      </c>
      <c r="CZ6" s="36">
        <f t="shared" si="11"/>
        <v>91.01</v>
      </c>
      <c r="DA6" s="36">
        <f t="shared" si="11"/>
        <v>91.86</v>
      </c>
      <c r="DB6" s="36" t="str">
        <f t="shared" si="11"/>
        <v>-</v>
      </c>
      <c r="DC6" s="36" t="str">
        <f t="shared" si="11"/>
        <v>-</v>
      </c>
      <c r="DD6" s="36" t="str">
        <f t="shared" si="11"/>
        <v>-</v>
      </c>
      <c r="DE6" s="36">
        <f t="shared" si="11"/>
        <v>87.08</v>
      </c>
      <c r="DF6" s="36">
        <f t="shared" si="11"/>
        <v>87.26</v>
      </c>
      <c r="DG6" s="35" t="str">
        <f>IF(DG7="","",IF(DG7="-","【-】","【"&amp;SUBSTITUTE(TEXT(DG7,"#,##0.00"),"-","△")&amp;"】"))</f>
        <v>【89.82】</v>
      </c>
      <c r="DH6" s="36" t="str">
        <f>IF(DH7="",NA(),DH7)</f>
        <v>-</v>
      </c>
      <c r="DI6" s="36" t="str">
        <f t="shared" ref="DI6:DQ6" si="12">IF(DI7="",NA(),DI7)</f>
        <v>-</v>
      </c>
      <c r="DJ6" s="36" t="str">
        <f t="shared" si="12"/>
        <v>-</v>
      </c>
      <c r="DK6" s="36">
        <f t="shared" si="12"/>
        <v>50.73</v>
      </c>
      <c r="DL6" s="36">
        <f t="shared" si="12"/>
        <v>51.13</v>
      </c>
      <c r="DM6" s="36" t="str">
        <f t="shared" si="12"/>
        <v>-</v>
      </c>
      <c r="DN6" s="36" t="str">
        <f t="shared" si="12"/>
        <v>-</v>
      </c>
      <c r="DO6" s="36" t="str">
        <f t="shared" si="12"/>
        <v>-</v>
      </c>
      <c r="DP6" s="36">
        <f t="shared" si="12"/>
        <v>48.55</v>
      </c>
      <c r="DQ6" s="36">
        <f t="shared" si="12"/>
        <v>49.2</v>
      </c>
      <c r="DR6" s="35" t="str">
        <f>IF(DR7="","",IF(DR7="-","【-】","【"&amp;SUBSTITUTE(TEXT(DR7,"#,##0.00"),"-","△")&amp;"】"))</f>
        <v>【50.19】</v>
      </c>
      <c r="DS6" s="36" t="str">
        <f>IF(DS7="",NA(),DS7)</f>
        <v>-</v>
      </c>
      <c r="DT6" s="36" t="str">
        <f t="shared" ref="DT6:EB6" si="13">IF(DT7="",NA(),DT7)</f>
        <v>-</v>
      </c>
      <c r="DU6" s="36" t="str">
        <f t="shared" si="13"/>
        <v>-</v>
      </c>
      <c r="DV6" s="36">
        <f t="shared" si="13"/>
        <v>15.37</v>
      </c>
      <c r="DW6" s="36">
        <f t="shared" si="13"/>
        <v>15.69</v>
      </c>
      <c r="DX6" s="36" t="str">
        <f t="shared" si="13"/>
        <v>-</v>
      </c>
      <c r="DY6" s="36" t="str">
        <f t="shared" si="13"/>
        <v>-</v>
      </c>
      <c r="DZ6" s="36" t="str">
        <f t="shared" si="13"/>
        <v>-</v>
      </c>
      <c r="EA6" s="36">
        <f t="shared" si="13"/>
        <v>17.11</v>
      </c>
      <c r="EB6" s="36">
        <f t="shared" si="13"/>
        <v>18.329999999999998</v>
      </c>
      <c r="EC6" s="35" t="str">
        <f>IF(EC7="","",IF(EC7="-","【-】","【"&amp;SUBSTITUTE(TEXT(EC7,"#,##0.00"),"-","△")&amp;"】"))</f>
        <v>【20.63】</v>
      </c>
      <c r="ED6" s="36" t="str">
        <f>IF(ED7="",NA(),ED7)</f>
        <v>-</v>
      </c>
      <c r="EE6" s="36" t="str">
        <f t="shared" ref="EE6:EM6" si="14">IF(EE7="",NA(),EE7)</f>
        <v>-</v>
      </c>
      <c r="EF6" s="36" t="str">
        <f t="shared" si="14"/>
        <v>-</v>
      </c>
      <c r="EG6" s="36">
        <f t="shared" si="14"/>
        <v>2.0299999999999998</v>
      </c>
      <c r="EH6" s="36">
        <f t="shared" si="14"/>
        <v>1.31</v>
      </c>
      <c r="EI6" s="36" t="str">
        <f t="shared" si="14"/>
        <v>-</v>
      </c>
      <c r="EJ6" s="36" t="str">
        <f t="shared" si="14"/>
        <v>-</v>
      </c>
      <c r="EK6" s="36" t="str">
        <f t="shared" si="14"/>
        <v>-</v>
      </c>
      <c r="EL6" s="36">
        <f t="shared" si="14"/>
        <v>0.63</v>
      </c>
      <c r="EM6" s="36">
        <f t="shared" si="14"/>
        <v>0.6</v>
      </c>
      <c r="EN6" s="35" t="str">
        <f>IF(EN7="","",IF(EN7="-","【-】","【"&amp;SUBSTITUTE(TEXT(EN7,"#,##0.00"),"-","△")&amp;"】"))</f>
        <v>【0.69】</v>
      </c>
    </row>
    <row r="7" spans="1:144" s="37" customFormat="1" x14ac:dyDescent="0.15">
      <c r="A7" s="29"/>
      <c r="B7" s="38">
        <v>2020</v>
      </c>
      <c r="C7" s="38">
        <v>159000</v>
      </c>
      <c r="D7" s="38">
        <v>46</v>
      </c>
      <c r="E7" s="38">
        <v>1</v>
      </c>
      <c r="F7" s="38">
        <v>0</v>
      </c>
      <c r="G7" s="38">
        <v>1</v>
      </c>
      <c r="H7" s="38" t="s">
        <v>93</v>
      </c>
      <c r="I7" s="38" t="s">
        <v>94</v>
      </c>
      <c r="J7" s="38" t="s">
        <v>95</v>
      </c>
      <c r="K7" s="38" t="s">
        <v>96</v>
      </c>
      <c r="L7" s="38" t="s">
        <v>97</v>
      </c>
      <c r="M7" s="38" t="s">
        <v>98</v>
      </c>
      <c r="N7" s="39" t="s">
        <v>99</v>
      </c>
      <c r="O7" s="39">
        <v>83.45</v>
      </c>
      <c r="P7" s="39">
        <v>99.9</v>
      </c>
      <c r="Q7" s="39">
        <v>3245</v>
      </c>
      <c r="R7" s="39" t="s">
        <v>99</v>
      </c>
      <c r="S7" s="39" t="s">
        <v>99</v>
      </c>
      <c r="T7" s="39" t="s">
        <v>99</v>
      </c>
      <c r="U7" s="39">
        <v>86111</v>
      </c>
      <c r="V7" s="39">
        <v>122.72</v>
      </c>
      <c r="W7" s="39">
        <v>701.69</v>
      </c>
      <c r="X7" s="39" t="s">
        <v>99</v>
      </c>
      <c r="Y7" s="39" t="s">
        <v>99</v>
      </c>
      <c r="Z7" s="39" t="s">
        <v>99</v>
      </c>
      <c r="AA7" s="39">
        <v>133.86000000000001</v>
      </c>
      <c r="AB7" s="39">
        <v>138.78</v>
      </c>
      <c r="AC7" s="39" t="s">
        <v>99</v>
      </c>
      <c r="AD7" s="39" t="s">
        <v>99</v>
      </c>
      <c r="AE7" s="39" t="s">
        <v>99</v>
      </c>
      <c r="AF7" s="39">
        <v>111.17</v>
      </c>
      <c r="AG7" s="39">
        <v>110.91</v>
      </c>
      <c r="AH7" s="39">
        <v>110.27</v>
      </c>
      <c r="AI7" s="39" t="s">
        <v>99</v>
      </c>
      <c r="AJ7" s="39" t="s">
        <v>99</v>
      </c>
      <c r="AK7" s="39" t="s">
        <v>99</v>
      </c>
      <c r="AL7" s="39">
        <v>0</v>
      </c>
      <c r="AM7" s="39">
        <v>0</v>
      </c>
      <c r="AN7" s="39" t="s">
        <v>99</v>
      </c>
      <c r="AO7" s="39" t="s">
        <v>99</v>
      </c>
      <c r="AP7" s="39" t="s">
        <v>99</v>
      </c>
      <c r="AQ7" s="39">
        <v>0.78</v>
      </c>
      <c r="AR7" s="39">
        <v>0.92</v>
      </c>
      <c r="AS7" s="39">
        <v>1.1499999999999999</v>
      </c>
      <c r="AT7" s="39" t="s">
        <v>99</v>
      </c>
      <c r="AU7" s="39" t="s">
        <v>99</v>
      </c>
      <c r="AV7" s="39" t="s">
        <v>99</v>
      </c>
      <c r="AW7" s="39">
        <v>336.07</v>
      </c>
      <c r="AX7" s="39">
        <v>278.43</v>
      </c>
      <c r="AY7" s="39" t="s">
        <v>99</v>
      </c>
      <c r="AZ7" s="39" t="s">
        <v>99</v>
      </c>
      <c r="BA7" s="39" t="s">
        <v>99</v>
      </c>
      <c r="BB7" s="39">
        <v>360.86</v>
      </c>
      <c r="BC7" s="39">
        <v>350.79</v>
      </c>
      <c r="BD7" s="39">
        <v>260.31</v>
      </c>
      <c r="BE7" s="39" t="s">
        <v>99</v>
      </c>
      <c r="BF7" s="39" t="s">
        <v>99</v>
      </c>
      <c r="BG7" s="39" t="s">
        <v>99</v>
      </c>
      <c r="BH7" s="39">
        <v>131.82</v>
      </c>
      <c r="BI7" s="39">
        <v>151.91999999999999</v>
      </c>
      <c r="BJ7" s="39" t="s">
        <v>99</v>
      </c>
      <c r="BK7" s="39" t="s">
        <v>99</v>
      </c>
      <c r="BL7" s="39" t="s">
        <v>99</v>
      </c>
      <c r="BM7" s="39">
        <v>309.27999999999997</v>
      </c>
      <c r="BN7" s="39">
        <v>322.92</v>
      </c>
      <c r="BO7" s="39">
        <v>275.67</v>
      </c>
      <c r="BP7" s="39" t="s">
        <v>99</v>
      </c>
      <c r="BQ7" s="39" t="s">
        <v>99</v>
      </c>
      <c r="BR7" s="39" t="s">
        <v>99</v>
      </c>
      <c r="BS7" s="39">
        <v>129.16999999999999</v>
      </c>
      <c r="BT7" s="39">
        <v>124.36</v>
      </c>
      <c r="BU7" s="39" t="s">
        <v>99</v>
      </c>
      <c r="BV7" s="39" t="s">
        <v>99</v>
      </c>
      <c r="BW7" s="39" t="s">
        <v>99</v>
      </c>
      <c r="BX7" s="39">
        <v>103.32</v>
      </c>
      <c r="BY7" s="39">
        <v>100.85</v>
      </c>
      <c r="BZ7" s="39">
        <v>100.05</v>
      </c>
      <c r="CA7" s="39" t="s">
        <v>99</v>
      </c>
      <c r="CB7" s="39" t="s">
        <v>99</v>
      </c>
      <c r="CC7" s="39" t="s">
        <v>99</v>
      </c>
      <c r="CD7" s="39">
        <v>123.43</v>
      </c>
      <c r="CE7" s="39">
        <v>116.98</v>
      </c>
      <c r="CF7" s="39" t="s">
        <v>99</v>
      </c>
      <c r="CG7" s="39" t="s">
        <v>99</v>
      </c>
      <c r="CH7" s="39" t="s">
        <v>99</v>
      </c>
      <c r="CI7" s="39">
        <v>168.56</v>
      </c>
      <c r="CJ7" s="39">
        <v>167.1</v>
      </c>
      <c r="CK7" s="39">
        <v>166.4</v>
      </c>
      <c r="CL7" s="39" t="s">
        <v>99</v>
      </c>
      <c r="CM7" s="39" t="s">
        <v>99</v>
      </c>
      <c r="CN7" s="39" t="s">
        <v>99</v>
      </c>
      <c r="CO7" s="39">
        <v>45.14</v>
      </c>
      <c r="CP7" s="39">
        <v>44.83</v>
      </c>
      <c r="CQ7" s="39" t="s">
        <v>99</v>
      </c>
      <c r="CR7" s="39" t="s">
        <v>99</v>
      </c>
      <c r="CS7" s="39" t="s">
        <v>99</v>
      </c>
      <c r="CT7" s="39">
        <v>59.51</v>
      </c>
      <c r="CU7" s="39">
        <v>59.91</v>
      </c>
      <c r="CV7" s="39">
        <v>60.69</v>
      </c>
      <c r="CW7" s="39" t="s">
        <v>99</v>
      </c>
      <c r="CX7" s="39" t="s">
        <v>99</v>
      </c>
      <c r="CY7" s="39" t="s">
        <v>99</v>
      </c>
      <c r="CZ7" s="39">
        <v>91.01</v>
      </c>
      <c r="DA7" s="39">
        <v>91.86</v>
      </c>
      <c r="DB7" s="39" t="s">
        <v>99</v>
      </c>
      <c r="DC7" s="39" t="s">
        <v>99</v>
      </c>
      <c r="DD7" s="39" t="s">
        <v>99</v>
      </c>
      <c r="DE7" s="39">
        <v>87.08</v>
      </c>
      <c r="DF7" s="39">
        <v>87.26</v>
      </c>
      <c r="DG7" s="39">
        <v>89.82</v>
      </c>
      <c r="DH7" s="39" t="s">
        <v>99</v>
      </c>
      <c r="DI7" s="39" t="s">
        <v>99</v>
      </c>
      <c r="DJ7" s="39" t="s">
        <v>99</v>
      </c>
      <c r="DK7" s="39">
        <v>50.73</v>
      </c>
      <c r="DL7" s="39">
        <v>51.13</v>
      </c>
      <c r="DM7" s="39" t="s">
        <v>99</v>
      </c>
      <c r="DN7" s="39" t="s">
        <v>99</v>
      </c>
      <c r="DO7" s="39" t="s">
        <v>99</v>
      </c>
      <c r="DP7" s="39">
        <v>48.55</v>
      </c>
      <c r="DQ7" s="39">
        <v>49.2</v>
      </c>
      <c r="DR7" s="39">
        <v>50.19</v>
      </c>
      <c r="DS7" s="39" t="s">
        <v>99</v>
      </c>
      <c r="DT7" s="39" t="s">
        <v>99</v>
      </c>
      <c r="DU7" s="39" t="s">
        <v>99</v>
      </c>
      <c r="DV7" s="39">
        <v>15.37</v>
      </c>
      <c r="DW7" s="39">
        <v>15.69</v>
      </c>
      <c r="DX7" s="39" t="s">
        <v>99</v>
      </c>
      <c r="DY7" s="39" t="s">
        <v>99</v>
      </c>
      <c r="DZ7" s="39" t="s">
        <v>99</v>
      </c>
      <c r="EA7" s="39">
        <v>17.11</v>
      </c>
      <c r="EB7" s="39">
        <v>18.329999999999998</v>
      </c>
      <c r="EC7" s="39">
        <v>20.63</v>
      </c>
      <c r="ED7" s="39" t="s">
        <v>99</v>
      </c>
      <c r="EE7" s="39" t="s">
        <v>99</v>
      </c>
      <c r="EF7" s="39" t="s">
        <v>99</v>
      </c>
      <c r="EG7" s="39">
        <v>2.0299999999999998</v>
      </c>
      <c r="EH7" s="39">
        <v>1.31</v>
      </c>
      <c r="EI7" s="39" t="s">
        <v>99</v>
      </c>
      <c r="EJ7" s="39" t="s">
        <v>99</v>
      </c>
      <c r="EK7" s="39" t="s">
        <v>99</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渡辺　貴志</cp:lastModifiedBy>
  <cp:lastPrinted>2022-01-18T07:05:17Z</cp:lastPrinted>
  <dcterms:modified xsi:type="dcterms:W3CDTF">2022-03-24T09:40:44Z</dcterms:modified>
</cp:coreProperties>
</file>