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3\share\各部\410_水道局\10_経営企画課\00_課内共通フォルダ\010_統計\040_経営比較分析表\R3決算\"/>
    </mc:Choice>
  </mc:AlternateContent>
  <workbookProtection workbookAlgorithmName="SHA-512" workbookHashValue="HRSsuaYM8/YBgDAODm7eXHUUgEHq0Z3gkpTXiSasX8R/RtgRvjgRSk6K6aEaadQP6OsN2KdCkbtoDW3TS/Ui4w==" workbookSaltValue="Bca8ArWxrrd14/wwB7xE4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<sst xmlns="http://schemas.openxmlformats.org/spreadsheetml/2006/main" count="275" uniqueCount="113">
  <si>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</si>
  <si>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</si>
  <si>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</si>
  <si>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</si>
  <si>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</si>
  <si>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</si>
  <si>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</si>
  <si>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</si>
  <si>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</si>
  <si>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</si>
  <si>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</si>
  <si>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</si>
  <si>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</si>
  <si>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</si>
  <si>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</si>
  <si>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</si>
  <si>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</si>
  <si>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</si>
  <si>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</si>
  <si>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</si>
  <si>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</si>
  <si>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</si>
  <si>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</si>
  <si>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</si>
  <si>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</si>
  <si>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</si>
  <si>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</si>
  <si>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</si>
  <si>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</si>
  <si>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</si>
  <si>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</si>
  <si>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</si>
  <si>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</si>
  <si>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</si>
  <si>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</si>
  <si>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</si>
  <si>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</si>
  <si>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</si>
  <si>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</si>
  <si>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</si>
  <si>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</si>
  <si>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</si>
  <si>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</si>
  <si>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</si>
  <si>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</si>
  <si>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</si>
  <si>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</si>
  <si>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</si>
  <si>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</si>
  <si>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</si>
  <si>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</si>
  <si>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</si>
  <si>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</si>
  <si>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</si>
  <si>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</si>
  <si>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</si>
  <si>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</si>
  <si>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</si>
  <si>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</si>
  <si>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</si>
  <si>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</si>
  <si>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</si>
  <si>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</si>
  <si>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</si>
  <si>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</si>
  <si>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</si>
  <si>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</si>
  <si>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</si>
  <si>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</si>
  <si>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</si>
  <si>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</si>
  <si>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</si>
  <si>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</si>
  <si>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</si>
  <si>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</si>
  <si>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</si>
  <si>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</si>
  <si>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</si>
  <si>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</si>
  <si>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</si>
  <si>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</si>
  <si>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</si>
  <si>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</si>
  <si>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</si>
  <si>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</si>
  <si>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</si>
  <si>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</si>
  <si>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</si>
  <si>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</si>
  <si>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</si>
  <si>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</si>
  <si>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</si>
  <si>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</si>
  <si>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燕・弥彦総合事務組合</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</si>
  <si>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</si>
  <si>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</si>
  <si>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</si>
  <si>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</si>
  <si>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</si>
  <si>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</si>
  <si>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</si>
  <si>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</si>
  <si>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</si>
  <si>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</si>
  <si>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</si>
  <si>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</si>
  <si>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</si>
  <si>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</si>
  <si>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</si>
  <si>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</si>
  <si>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全国平均、類似団体平均値を上回っています。現在、新浄水場の建設等を行う浄水場施設再構築事業、石綿管及び重要給水施設管路の更新を行う老朽管路更新事業を進めており、適切な施設更新に努めています。
　『管路経年化率』は全国平均、類似団体平均値を下回り、『管路更新率』は全国平均、類似団体平均値を上回るため、老朽管路の更新が着実に行われています。今後は水道拡張期に布設した多くの管路が更新時期を迎えることから、財源を踏まえた計画的な更新が必要です。</t>
    <rPh sb="36" eb="38">
      <t>ゲンザイ</t>
    </rPh>
    <rPh sb="39" eb="43">
      <t>シンジョウスイジョウ</t>
    </rPh>
    <rPh sb="46" eb="47">
      <t>トウ</t>
    </rPh>
    <rPh sb="48" eb="49">
      <t>オコナ</t>
    </rPh>
    <rPh sb="61" eb="64">
      <t>セキメンカン</t>
    </rPh>
    <rPh sb="64" eb="65">
      <t>オヨ</t>
    </rPh>
    <rPh sb="66" eb="74">
      <t>ジュウヨウキュウスイシセツカンロ</t>
    </rPh>
    <rPh sb="75" eb="77">
      <t>コウシン</t>
    </rPh>
    <rPh sb="78" eb="79">
      <t>オコナ</t>
    </rPh>
    <rPh sb="89" eb="90">
      <t>スス</t>
    </rPh>
    <rPh sb="95" eb="97">
      <t>テキセツ</t>
    </rPh>
    <rPh sb="98" eb="100">
      <t>シセツ</t>
    </rPh>
    <rPh sb="100" eb="102">
      <t>コウシン</t>
    </rPh>
    <rPh sb="103" eb="104">
      <t>ツト</t>
    </rPh>
    <phoneticPr fontId="4"/>
  </si>
  <si>
    <t>　更新に関する共通課題を抱える燕市と弥彦村は、水道事業の経営基盤強化を図ることを目的に平成31年4月から水道事業を経営統合し、両市村で組織する燕・弥彦総合事務組合で経営開始することとしました。
　現在、既存4浄水場を廃止し新浄水場を建設する浄水場施設再構築事業と老朽管路更新事業を行っています。
　令和2年度に策定した経営戦略を踏まえ、持続的な水道事業の運営に取り組んでまいります。</t>
    <rPh sb="98" eb="100">
      <t>ゲンザイ</t>
    </rPh>
    <rPh sb="111" eb="112">
      <t>シン</t>
    </rPh>
    <rPh sb="140" eb="141">
      <t>オコナ</t>
    </rPh>
    <rPh sb="149" eb="151">
      <t>レイワ</t>
    </rPh>
    <rPh sb="152" eb="154">
      <t>ネンド</t>
    </rPh>
    <rPh sb="155" eb="157">
      <t>サクテイ</t>
    </rPh>
    <rPh sb="159" eb="163">
      <t>ケイエイセンリャク</t>
    </rPh>
    <rPh sb="164" eb="165">
      <t>フ</t>
    </rPh>
    <rPh sb="168" eb="171">
      <t>ジゾクテキ</t>
    </rPh>
    <rPh sb="172" eb="176">
      <t>スイドウジギョウ</t>
    </rPh>
    <rPh sb="177" eb="179">
      <t>ウンエイ</t>
    </rPh>
    <rPh sb="180" eb="181">
      <t>ト</t>
    </rPh>
    <rPh sb="182" eb="183">
      <t>ク</t>
    </rPh>
    <phoneticPr fontId="4"/>
  </si>
  <si>
    <t>　『累積欠損金比率』は0％、『経常収支比率』『料金回収率』が100％以上であることから給水に必要な費用を給水収益で賄えている状況です。
　『給水原価』は全国平均、類似団体平均値を下回っています。引き続き、効率的な経営を行ってまいります。
　『企業債残高対給水収益比率』は、全国平均及び類似団体平均値を下回っておりますが、新浄水場建設等に係る企業債発行に伴い、令和4年度以降は各平均値を上回る見込みです。
　『流動比率』は100％を超えていますが、新浄水場建設等工事により資金が減少したため、令和3年度は大きく数値を落としました。引き続き、適正な資金確保に努めてまいります。
　耐震性能の低い石綿セメント管の更新を優先的に実施していることから、『有収率』は全国平均、類似団体平均値を上回りました。
『施設利用率』は50％以下と全国平均、類似団体平均値を下回っており、水需要に対し浄水場施設の規模が過大な状況にありますが、新浄水場が供用開始となる令和7年度以降は数値が改善される見込みです。</t>
    <rPh sb="97" eb="98">
      <t>ヒ</t>
    </rPh>
    <rPh sb="99" eb="100">
      <t>ツヅ</t>
    </rPh>
    <rPh sb="102" eb="105">
      <t>コウリツテキ</t>
    </rPh>
    <rPh sb="106" eb="108">
      <t>ケイエイ</t>
    </rPh>
    <rPh sb="109" eb="110">
      <t>オコナ</t>
    </rPh>
    <rPh sb="136" eb="140">
      <t>ゼンコクヘイキン</t>
    </rPh>
    <rPh sb="140" eb="141">
      <t>オヨ</t>
    </rPh>
    <rPh sb="142" eb="146">
      <t>ルイジダンタイ</t>
    </rPh>
    <rPh sb="146" eb="149">
      <t>ヘイキンチ</t>
    </rPh>
    <rPh sb="150" eb="152">
      <t>シタマワ</t>
    </rPh>
    <rPh sb="160" eb="166">
      <t>シンジョウスイジョウケンセツ</t>
    </rPh>
    <rPh sb="166" eb="167">
      <t>トウ</t>
    </rPh>
    <rPh sb="168" eb="169">
      <t>カカ</t>
    </rPh>
    <rPh sb="170" eb="175">
      <t>キギョウサイハッコウ</t>
    </rPh>
    <rPh sb="176" eb="177">
      <t>トモナ</t>
    </rPh>
    <rPh sb="187" eb="191">
      <t>カクヘイキンチ</t>
    </rPh>
    <rPh sb="192" eb="194">
      <t>ウワマワ</t>
    </rPh>
    <rPh sb="195" eb="197">
      <t>ミコ</t>
    </rPh>
    <rPh sb="215" eb="216">
      <t>コ</t>
    </rPh>
    <rPh sb="223" eb="229">
      <t>シンジョウスイジョウケンセツ</t>
    </rPh>
    <rPh sb="229" eb="230">
      <t>トウ</t>
    </rPh>
    <rPh sb="230" eb="232">
      <t>コウジ</t>
    </rPh>
    <rPh sb="235" eb="237">
      <t>シキン</t>
    </rPh>
    <rPh sb="245" eb="247">
      <t>レイワ</t>
    </rPh>
    <rPh sb="248" eb="250">
      <t>ネンド</t>
    </rPh>
    <rPh sb="251" eb="252">
      <t>オオ</t>
    </rPh>
    <rPh sb="254" eb="256">
      <t>スウチ</t>
    </rPh>
    <rPh sb="257" eb="258">
      <t>オ</t>
    </rPh>
    <rPh sb="264" eb="265">
      <t>ヒ</t>
    </rPh>
    <rPh sb="266" eb="267">
      <t>ツヅ</t>
    </rPh>
    <rPh sb="269" eb="271">
      <t>テキセイ</t>
    </rPh>
    <rPh sb="272" eb="276">
      <t>シキンカクホ</t>
    </rPh>
    <rPh sb="277" eb="278">
      <t>ツト</t>
    </rPh>
    <rPh sb="409" eb="413">
      <t>シンジョウスイジョウ</t>
    </rPh>
    <rPh sb="421" eb="423">
      <t>レイワ</t>
    </rPh>
    <rPh sb="424" eb="426">
      <t>ネンド</t>
    </rPh>
    <rPh sb="426" eb="428">
      <t>イコウ</t>
    </rPh>
    <rPh sb="429" eb="431">
      <t>スウチ</t>
    </rPh>
    <rPh sb="432" eb="434">
      <t>カイゼン</t>
    </rPh>
    <rPh sb="437" eb="43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</si>
</sst>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2.0299999999999998</c:v>
                </c:pt>
                <c:pt idx="3">
                  <c:v>1.31</c:v>
                </c:pt>
                <c:pt idx="4">
                  <c:v>0.87</c:v>
                </c:pt>
              </c:numCache>
            </c:numRef>
          </c:val>
          <c:extLst>
            <c:ext xmlns:c16="http://schemas.microsoft.com/office/drawing/2014/chart" uri="{C3380CC4-5D6E-409C-BE32-E72D297353CC}">
              <c16:uniqueId val="{00000000-8B3E-4B4D-A65A-FD5A88C2C4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0.63</c:v>
                </c:pt>
                <c:pt idx="3">
                  <c:v>0.6</c:v>
                </c:pt>
                <c:pt idx="4">
                  <c:v>0.56000000000000005</c:v>
                </c:pt>
              </c:numCache>
            </c:numRef>
          </c:val>
          <c:smooth val="0"/>
          <c:extLst>
            <c:ext xmlns:c16="http://schemas.microsoft.com/office/drawing/2014/chart" uri="{C3380CC4-5D6E-409C-BE32-E72D297353CC}">
              <c16:uniqueId val="{00000001-8B3E-4B4D-A65A-FD5A88C2C4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45.14</c:v>
                </c:pt>
                <c:pt idx="3">
                  <c:v>44.83</c:v>
                </c:pt>
                <c:pt idx="4">
                  <c:v>44.31</c:v>
                </c:pt>
              </c:numCache>
            </c:numRef>
          </c:val>
          <c:extLst>
            <c:ext xmlns:c16="http://schemas.microsoft.com/office/drawing/2014/chart" uri="{C3380CC4-5D6E-409C-BE32-E72D297353CC}">
              <c16:uniqueId val="{00000000-E8A1-46E5-9412-85B2C0EA02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59.51</c:v>
                </c:pt>
                <c:pt idx="3">
                  <c:v>59.91</c:v>
                </c:pt>
                <c:pt idx="4">
                  <c:v>59.4</c:v>
                </c:pt>
              </c:numCache>
            </c:numRef>
          </c:val>
          <c:smooth val="0"/>
          <c:extLst>
            <c:ext xmlns:c16="http://schemas.microsoft.com/office/drawing/2014/chart" uri="{C3380CC4-5D6E-409C-BE32-E72D297353CC}">
              <c16:uniqueId val="{00000001-E8A1-46E5-9412-85B2C0EA02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91.01</c:v>
                </c:pt>
                <c:pt idx="3">
                  <c:v>91.86</c:v>
                </c:pt>
                <c:pt idx="4">
                  <c:v>91.97</c:v>
                </c:pt>
              </c:numCache>
            </c:numRef>
          </c:val>
          <c:extLst>
            <c:ext xmlns:c16="http://schemas.microsoft.com/office/drawing/2014/chart" uri="{C3380CC4-5D6E-409C-BE32-E72D297353CC}">
              <c16:uniqueId val="{00000000-04EE-4884-9BA2-C1BF1D1076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87.08</c:v>
                </c:pt>
                <c:pt idx="3">
                  <c:v>87.26</c:v>
                </c:pt>
                <c:pt idx="4">
                  <c:v>87.57</c:v>
                </c:pt>
              </c:numCache>
            </c:numRef>
          </c:val>
          <c:smooth val="0"/>
          <c:extLst>
            <c:ext xmlns:c16="http://schemas.microsoft.com/office/drawing/2014/chart" uri="{C3380CC4-5D6E-409C-BE32-E72D297353CC}">
              <c16:uniqueId val="{00000001-04EE-4884-9BA2-C1BF1D1076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133.86000000000001</c:v>
                </c:pt>
                <c:pt idx="3">
                  <c:v>138.78</c:v>
                </c:pt>
                <c:pt idx="4">
                  <c:v>141.49</c:v>
                </c:pt>
              </c:numCache>
            </c:numRef>
          </c:val>
          <c:extLst>
            <c:ext xmlns:c16="http://schemas.microsoft.com/office/drawing/2014/chart" uri="{C3380CC4-5D6E-409C-BE32-E72D297353CC}">
              <c16:uniqueId val="{00000000-DA4A-4421-A69B-619FAFA740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111.17</c:v>
                </c:pt>
                <c:pt idx="3">
                  <c:v>110.91</c:v>
                </c:pt>
                <c:pt idx="4">
                  <c:v>111.49</c:v>
                </c:pt>
              </c:numCache>
            </c:numRef>
          </c:val>
          <c:smooth val="0"/>
          <c:extLst>
            <c:ext xmlns:c16="http://schemas.microsoft.com/office/drawing/2014/chart" uri="{C3380CC4-5D6E-409C-BE32-E72D297353CC}">
              <c16:uniqueId val="{00000001-DA4A-4421-A69B-619FAFA740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50.73</c:v>
                </c:pt>
                <c:pt idx="3">
                  <c:v>51.13</c:v>
                </c:pt>
                <c:pt idx="4">
                  <c:v>51.99</c:v>
                </c:pt>
              </c:numCache>
            </c:numRef>
          </c:val>
          <c:extLst>
            <c:ext xmlns:c16="http://schemas.microsoft.com/office/drawing/2014/chart" uri="{C3380CC4-5D6E-409C-BE32-E72D297353CC}">
              <c16:uniqueId val="{00000000-9973-4B0E-BFE4-42112AC12C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48.55</c:v>
                </c:pt>
                <c:pt idx="3">
                  <c:v>49.2</c:v>
                </c:pt>
                <c:pt idx="4">
                  <c:v>50.01</c:v>
                </c:pt>
              </c:numCache>
            </c:numRef>
          </c:val>
          <c:smooth val="0"/>
          <c:extLst>
            <c:ext xmlns:c16="http://schemas.microsoft.com/office/drawing/2014/chart" uri="{C3380CC4-5D6E-409C-BE32-E72D297353CC}">
              <c16:uniqueId val="{00000001-9973-4B0E-BFE4-42112AC12C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15.37</c:v>
                </c:pt>
                <c:pt idx="3">
                  <c:v>15.69</c:v>
                </c:pt>
                <c:pt idx="4">
                  <c:v>17.25</c:v>
                </c:pt>
              </c:numCache>
            </c:numRef>
          </c:val>
          <c:extLst>
            <c:ext xmlns:c16="http://schemas.microsoft.com/office/drawing/2014/chart" uri="{C3380CC4-5D6E-409C-BE32-E72D297353CC}">
              <c16:uniqueId val="{00000000-9E70-4483-8B54-7B10893503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17.11</c:v>
                </c:pt>
                <c:pt idx="3">
                  <c:v>18.329999999999998</c:v>
                </c:pt>
                <c:pt idx="4">
                  <c:v>20.27</c:v>
                </c:pt>
              </c:numCache>
            </c:numRef>
          </c:val>
          <c:smooth val="0"/>
          <c:extLst>
            <c:ext xmlns:c16="http://schemas.microsoft.com/office/drawing/2014/chart" uri="{C3380CC4-5D6E-409C-BE32-E72D297353CC}">
              <c16:uniqueId val="{00000001-9E70-4483-8B54-7B10893503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37-4612-9F32-FB66C98562C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0.78</c:v>
                </c:pt>
                <c:pt idx="3">
                  <c:v>0.92</c:v>
                </c:pt>
                <c:pt idx="4">
                  <c:v>0.87</c:v>
                </c:pt>
              </c:numCache>
            </c:numRef>
          </c:val>
          <c:smooth val="0"/>
          <c:extLst>
            <c:ext xmlns:c16="http://schemas.microsoft.com/office/drawing/2014/chart" uri="{C3380CC4-5D6E-409C-BE32-E72D297353CC}">
              <c16:uniqueId val="{00000001-5437-4612-9F32-FB66C98562C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336.07</c:v>
                </c:pt>
                <c:pt idx="3">
                  <c:v>278.43</c:v>
                </c:pt>
                <c:pt idx="4">
                  <c:v>160.26</c:v>
                </c:pt>
              </c:numCache>
            </c:numRef>
          </c:val>
          <c:extLst>
            <c:ext xmlns:c16="http://schemas.microsoft.com/office/drawing/2014/chart" uri="{C3380CC4-5D6E-409C-BE32-E72D297353CC}">
              <c16:uniqueId val="{00000000-B990-4DE9-AFA4-EF0E2A03EA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360.86</c:v>
                </c:pt>
                <c:pt idx="3">
                  <c:v>350.79</c:v>
                </c:pt>
                <c:pt idx="4">
                  <c:v>354.57</c:v>
                </c:pt>
              </c:numCache>
            </c:numRef>
          </c:val>
          <c:smooth val="0"/>
          <c:extLst>
            <c:ext xmlns:c16="http://schemas.microsoft.com/office/drawing/2014/chart" uri="{C3380CC4-5D6E-409C-BE32-E72D297353CC}">
              <c16:uniqueId val="{00000001-B990-4DE9-AFA4-EF0E2A03EA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131.82</c:v>
                </c:pt>
                <c:pt idx="3">
                  <c:v>151.91999999999999</c:v>
                </c:pt>
                <c:pt idx="4">
                  <c:v>187.09</c:v>
                </c:pt>
              </c:numCache>
            </c:numRef>
          </c:val>
          <c:extLst>
            <c:ext xmlns:c16="http://schemas.microsoft.com/office/drawing/2014/chart" uri="{C3380CC4-5D6E-409C-BE32-E72D297353CC}">
              <c16:uniqueId val="{00000000-17B4-4EC0-BD4A-A093CD3C94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309.27999999999997</c:v>
                </c:pt>
                <c:pt idx="3">
                  <c:v>322.92</c:v>
                </c:pt>
                <c:pt idx="4">
                  <c:v>303.45999999999998</c:v>
                </c:pt>
              </c:numCache>
            </c:numRef>
          </c:val>
          <c:smooth val="0"/>
          <c:extLst>
            <c:ext xmlns:c16="http://schemas.microsoft.com/office/drawing/2014/chart" uri="{C3380CC4-5D6E-409C-BE32-E72D297353CC}">
              <c16:uniqueId val="{00000001-17B4-4EC0-BD4A-A093CD3C94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129.16999999999999</c:v>
                </c:pt>
                <c:pt idx="3">
                  <c:v>124.36</c:v>
                </c:pt>
                <c:pt idx="4">
                  <c:v>141.29</c:v>
                </c:pt>
              </c:numCache>
            </c:numRef>
          </c:val>
          <c:extLst>
            <c:ext xmlns:c16="http://schemas.microsoft.com/office/drawing/2014/chart" uri="{C3380CC4-5D6E-409C-BE32-E72D297353CC}">
              <c16:uniqueId val="{00000000-2CA0-4F19-B856-437CE639984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103.32</c:v>
                </c:pt>
                <c:pt idx="3">
                  <c:v>100.85</c:v>
                </c:pt>
                <c:pt idx="4">
                  <c:v>103.79</c:v>
                </c:pt>
              </c:numCache>
            </c:numRef>
          </c:val>
          <c:smooth val="0"/>
          <c:extLst>
            <c:ext xmlns:c16="http://schemas.microsoft.com/office/drawing/2014/chart" uri="{C3380CC4-5D6E-409C-BE32-E72D297353CC}">
              <c16:uniqueId val="{00000001-2CA0-4F19-B856-437CE639984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123.43</c:v>
                </c:pt>
                <c:pt idx="3">
                  <c:v>116.98</c:v>
                </c:pt>
                <c:pt idx="4">
                  <c:v>113.12</c:v>
                </c:pt>
              </c:numCache>
            </c:numRef>
          </c:val>
          <c:extLst>
            <c:ext xmlns:c16="http://schemas.microsoft.com/office/drawing/2014/chart" uri="{C3380CC4-5D6E-409C-BE32-E72D297353CC}">
              <c16:uniqueId val="{00000000-E0AD-4249-9B8E-023B6B527F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168.56</c:v>
                </c:pt>
                <c:pt idx="3">
                  <c:v>167.1</c:v>
                </c:pt>
                <c:pt idx="4">
                  <c:v>167.86</c:v>
                </c:pt>
              </c:numCache>
            </c:numRef>
          </c:val>
          <c:smooth val="0"/>
          <c:extLst>
            <c:ext xmlns:c16="http://schemas.microsoft.com/office/drawing/2014/chart" uri="{C3380CC4-5D6E-409C-BE32-E72D297353CC}">
              <c16:uniqueId val="{00000001-E0AD-4249-9B8E-023B6B527F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0" zoomScale="90" zoomScaleNormal="9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新潟県　燕・弥彦総合事務組合</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76.87</v>
      </c>
      <c r="J10" s="38"/>
      <c r="K10" s="38"/>
      <c r="L10" s="38"/>
      <c r="M10" s="38"/>
      <c r="N10" s="38"/>
      <c r="O10" s="65"/>
      <c r="P10" s="55">
        <f>データ!$P$6</f>
        <v>99.91</v>
      </c>
      <c r="Q10" s="55"/>
      <c r="R10" s="55"/>
      <c r="S10" s="55"/>
      <c r="T10" s="55"/>
      <c r="U10" s="55"/>
      <c r="V10" s="55"/>
      <c r="W10" s="66">
        <f>データ!$Q$6</f>
        <v>3245</v>
      </c>
      <c r="X10" s="66"/>
      <c r="Y10" s="66"/>
      <c r="Z10" s="66"/>
      <c r="AA10" s="66"/>
      <c r="AB10" s="66"/>
      <c r="AC10" s="66"/>
      <c r="AD10" s="2"/>
      <c r="AE10" s="2"/>
      <c r="AF10" s="2"/>
      <c r="AG10" s="2"/>
      <c r="AH10" s="2"/>
      <c r="AI10" s="2"/>
      <c r="AJ10" s="2"/>
      <c r="AK10" s="2"/>
      <c r="AL10" s="66">
        <f>データ!$U$6</f>
        <v>85352</v>
      </c>
      <c r="AM10" s="66"/>
      <c r="AN10" s="66"/>
      <c r="AO10" s="66"/>
      <c r="AP10" s="66"/>
      <c r="AQ10" s="66"/>
      <c r="AR10" s="66"/>
      <c r="AS10" s="66"/>
      <c r="AT10" s="37">
        <f>データ!$V$6</f>
        <v>122.72</v>
      </c>
      <c r="AU10" s="38"/>
      <c r="AV10" s="38"/>
      <c r="AW10" s="38"/>
      <c r="AX10" s="38"/>
      <c r="AY10" s="38"/>
      <c r="AZ10" s="38"/>
      <c r="BA10" s="38"/>
      <c r="BB10" s="55">
        <f>データ!$W$6</f>
        <v>695.5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pMQuiHMl+e4KfwA763Vl+X5XqqoS4dUaUMaO0P/r6Of3w9XwN5cf+L16Wsbt2SOEh1pPqWkZpKDdKfR019HdA==" saltValue="SFITALMuy89Lwi432goH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159000</v>
      </c>
      <c r="D6" s="20">
        <f t="shared" si="3"/>
        <v>46</v>
      </c>
      <c r="E6" s="20">
        <f t="shared" si="3"/>
        <v>1</v>
      </c>
      <c r="F6" s="20">
        <f t="shared" si="3"/>
        <v>0</v>
      </c>
      <c r="G6" s="20">
        <f t="shared" si="3"/>
        <v>1</v>
      </c>
      <c r="H6" s="20" t="str">
        <f t="shared" si="3"/>
        <v>新潟県　燕・弥彦総合事務組合</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76.87</v>
      </c>
      <c r="P6" s="21">
        <f t="shared" si="3"/>
        <v>99.91</v>
      </c>
      <c r="Q6" s="21">
        <f t="shared" si="3"/>
        <v>3245</v>
      </c>
      <c r="R6" s="21" t="str">
        <f t="shared" si="3"/>
        <v>-</v>
      </c>
      <c r="S6" s="21" t="str">
        <f t="shared" si="3"/>
        <v>-</v>
      </c>
      <c r="T6" s="21" t="str">
        <f t="shared" si="3"/>
        <v>-</v>
      </c>
      <c r="U6" s="21">
        <f t="shared" si="3"/>
        <v>85352</v>
      </c>
      <c r="V6" s="21">
        <f t="shared" si="3"/>
        <v>122.72</v>
      </c>
      <c r="W6" s="21">
        <f t="shared" si="3"/>
        <v>695.5</v>
      </c>
      <c r="X6" s="22" t="str">
        <f>IF(X7="",NA(),X7)</f>
        <v>-</v>
      </c>
      <c r="Y6" s="22" t="str">
        <f t="shared" ref="Y6:AG6" si="4">IF(Y7="",NA(),Y7)</f>
        <v>-</v>
      </c>
      <c r="Z6" s="22">
        <f t="shared" si="4"/>
        <v>133.86000000000001</v>
      </c>
      <c r="AA6" s="22">
        <f t="shared" si="4"/>
        <v>138.78</v>
      </c>
      <c r="AB6" s="22">
        <f t="shared" si="4"/>
        <v>141.49</v>
      </c>
      <c r="AC6" s="22" t="str">
        <f t="shared" si="4"/>
        <v>-</v>
      </c>
      <c r="AD6" s="22" t="str">
        <f t="shared" si="4"/>
        <v>-</v>
      </c>
      <c r="AE6" s="22">
        <f t="shared" si="4"/>
        <v>111.17</v>
      </c>
      <c r="AF6" s="22">
        <f t="shared" si="4"/>
        <v>110.91</v>
      </c>
      <c r="AG6" s="22">
        <f t="shared" si="4"/>
        <v>111.49</v>
      </c>
      <c r="AH6" s="21" t="str">
        <f>IF(AH7="","",IF(AH7="-","【-】","【"&amp;SUBSTITUTE(TEXT(AH7,"#,##0.00"),"-","△")&amp;"】"))</f>
        <v>【111.39】</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0.78</v>
      </c>
      <c r="AQ6" s="22">
        <f t="shared" si="5"/>
        <v>0.92</v>
      </c>
      <c r="AR6" s="22">
        <f t="shared" si="5"/>
        <v>0.87</v>
      </c>
      <c r="AS6" s="21" t="str">
        <f>IF(AS7="","",IF(AS7="-","【-】","【"&amp;SUBSTITUTE(TEXT(AS7,"#,##0.00"),"-","△")&amp;"】"))</f>
        <v>【1.30】</v>
      </c>
      <c r="AT6" s="22" t="str">
        <f>IF(AT7="",NA(),AT7)</f>
        <v>-</v>
      </c>
      <c r="AU6" s="22" t="str">
        <f t="shared" ref="AU6:BC6" si="6">IF(AU7="",NA(),AU7)</f>
        <v>-</v>
      </c>
      <c r="AV6" s="22">
        <f t="shared" si="6"/>
        <v>336.07</v>
      </c>
      <c r="AW6" s="22">
        <f t="shared" si="6"/>
        <v>278.43</v>
      </c>
      <c r="AX6" s="22">
        <f t="shared" si="6"/>
        <v>160.26</v>
      </c>
      <c r="AY6" s="22" t="str">
        <f t="shared" si="6"/>
        <v>-</v>
      </c>
      <c r="AZ6" s="22" t="str">
        <f t="shared" si="6"/>
        <v>-</v>
      </c>
      <c r="BA6" s="22">
        <f t="shared" si="6"/>
        <v>360.86</v>
      </c>
      <c r="BB6" s="22">
        <f t="shared" si="6"/>
        <v>350.79</v>
      </c>
      <c r="BC6" s="22">
        <f t="shared" si="6"/>
        <v>354.57</v>
      </c>
      <c r="BD6" s="21" t="str">
        <f>IF(BD7="","",IF(BD7="-","【-】","【"&amp;SUBSTITUTE(TEXT(BD7,"#,##0.00"),"-","△")&amp;"】"))</f>
        <v>【261.51】</v>
      </c>
      <c r="BE6" s="22" t="str">
        <f>IF(BE7="",NA(),BE7)</f>
        <v>-</v>
      </c>
      <c r="BF6" s="22" t="str">
        <f t="shared" ref="BF6:BN6" si="7">IF(BF7="",NA(),BF7)</f>
        <v>-</v>
      </c>
      <c r="BG6" s="22">
        <f t="shared" si="7"/>
        <v>131.82</v>
      </c>
      <c r="BH6" s="22">
        <f t="shared" si="7"/>
        <v>151.91999999999999</v>
      </c>
      <c r="BI6" s="22">
        <f t="shared" si="7"/>
        <v>187.09</v>
      </c>
      <c r="BJ6" s="22" t="str">
        <f t="shared" si="7"/>
        <v>-</v>
      </c>
      <c r="BK6" s="22" t="str">
        <f t="shared" si="7"/>
        <v>-</v>
      </c>
      <c r="BL6" s="22">
        <f t="shared" si="7"/>
        <v>309.27999999999997</v>
      </c>
      <c r="BM6" s="22">
        <f t="shared" si="7"/>
        <v>322.92</v>
      </c>
      <c r="BN6" s="22">
        <f t="shared" si="7"/>
        <v>303.45999999999998</v>
      </c>
      <c r="BO6" s="21" t="str">
        <f>IF(BO7="","",IF(BO7="-","【-】","【"&amp;SUBSTITUTE(TEXT(BO7,"#,##0.00"),"-","△")&amp;"】"))</f>
        <v>【265.16】</v>
      </c>
      <c r="BP6" s="22" t="str">
        <f>IF(BP7="",NA(),BP7)</f>
        <v>-</v>
      </c>
      <c r="BQ6" s="22" t="str">
        <f t="shared" ref="BQ6:BY6" si="8">IF(BQ7="",NA(),BQ7)</f>
        <v>-</v>
      </c>
      <c r="BR6" s="22">
        <f t="shared" si="8"/>
        <v>129.16999999999999</v>
      </c>
      <c r="BS6" s="22">
        <f t="shared" si="8"/>
        <v>124.36</v>
      </c>
      <c r="BT6" s="22">
        <f t="shared" si="8"/>
        <v>141.29</v>
      </c>
      <c r="BU6" s="22" t="str">
        <f t="shared" si="8"/>
        <v>-</v>
      </c>
      <c r="BV6" s="22" t="str">
        <f t="shared" si="8"/>
        <v>-</v>
      </c>
      <c r="BW6" s="22">
        <f t="shared" si="8"/>
        <v>103.32</v>
      </c>
      <c r="BX6" s="22">
        <f t="shared" si="8"/>
        <v>100.85</v>
      </c>
      <c r="BY6" s="22">
        <f t="shared" si="8"/>
        <v>103.79</v>
      </c>
      <c r="BZ6" s="21" t="str">
        <f>IF(BZ7="","",IF(BZ7="-","【-】","【"&amp;SUBSTITUTE(TEXT(BZ7,"#,##0.00"),"-","△")&amp;"】"))</f>
        <v>【102.35】</v>
      </c>
      <c r="CA6" s="22" t="str">
        <f>IF(CA7="",NA(),CA7)</f>
        <v>-</v>
      </c>
      <c r="CB6" s="22" t="str">
        <f t="shared" ref="CB6:CJ6" si="9">IF(CB7="",NA(),CB7)</f>
        <v>-</v>
      </c>
      <c r="CC6" s="22">
        <f t="shared" si="9"/>
        <v>123.43</v>
      </c>
      <c r="CD6" s="22">
        <f t="shared" si="9"/>
        <v>116.98</v>
      </c>
      <c r="CE6" s="22">
        <f t="shared" si="9"/>
        <v>113.12</v>
      </c>
      <c r="CF6" s="22" t="str">
        <f t="shared" si="9"/>
        <v>-</v>
      </c>
      <c r="CG6" s="22" t="str">
        <f t="shared" si="9"/>
        <v>-</v>
      </c>
      <c r="CH6" s="22">
        <f t="shared" si="9"/>
        <v>168.56</v>
      </c>
      <c r="CI6" s="22">
        <f t="shared" si="9"/>
        <v>167.1</v>
      </c>
      <c r="CJ6" s="22">
        <f t="shared" si="9"/>
        <v>167.86</v>
      </c>
      <c r="CK6" s="21" t="str">
        <f>IF(CK7="","",IF(CK7="-","【-】","【"&amp;SUBSTITUTE(TEXT(CK7,"#,##0.00"),"-","△")&amp;"】"))</f>
        <v>【167.74】</v>
      </c>
      <c r="CL6" s="22" t="str">
        <f>IF(CL7="",NA(),CL7)</f>
        <v>-</v>
      </c>
      <c r="CM6" s="22" t="str">
        <f t="shared" ref="CM6:CU6" si="10">IF(CM7="",NA(),CM7)</f>
        <v>-</v>
      </c>
      <c r="CN6" s="22">
        <f t="shared" si="10"/>
        <v>45.14</v>
      </c>
      <c r="CO6" s="22">
        <f t="shared" si="10"/>
        <v>44.83</v>
      </c>
      <c r="CP6" s="22">
        <f t="shared" si="10"/>
        <v>44.31</v>
      </c>
      <c r="CQ6" s="22" t="str">
        <f t="shared" si="10"/>
        <v>-</v>
      </c>
      <c r="CR6" s="22" t="str">
        <f t="shared" si="10"/>
        <v>-</v>
      </c>
      <c r="CS6" s="22">
        <f t="shared" si="10"/>
        <v>59.51</v>
      </c>
      <c r="CT6" s="22">
        <f t="shared" si="10"/>
        <v>59.91</v>
      </c>
      <c r="CU6" s="22">
        <f t="shared" si="10"/>
        <v>59.4</v>
      </c>
      <c r="CV6" s="21" t="str">
        <f>IF(CV7="","",IF(CV7="-","【-】","【"&amp;SUBSTITUTE(TEXT(CV7,"#,##0.00"),"-","△")&amp;"】"))</f>
        <v>【60.29】</v>
      </c>
      <c r="CW6" s="22" t="str">
        <f>IF(CW7="",NA(),CW7)</f>
        <v>-</v>
      </c>
      <c r="CX6" s="22" t="str">
        <f t="shared" ref="CX6:DF6" si="11">IF(CX7="",NA(),CX7)</f>
        <v>-</v>
      </c>
      <c r="CY6" s="22">
        <f t="shared" si="11"/>
        <v>91.01</v>
      </c>
      <c r="CZ6" s="22">
        <f t="shared" si="11"/>
        <v>91.86</v>
      </c>
      <c r="DA6" s="22">
        <f t="shared" si="11"/>
        <v>91.97</v>
      </c>
      <c r="DB6" s="22" t="str">
        <f t="shared" si="11"/>
        <v>-</v>
      </c>
      <c r="DC6" s="22" t="str">
        <f t="shared" si="11"/>
        <v>-</v>
      </c>
      <c r="DD6" s="22">
        <f t="shared" si="11"/>
        <v>87.08</v>
      </c>
      <c r="DE6" s="22">
        <f t="shared" si="11"/>
        <v>87.26</v>
      </c>
      <c r="DF6" s="22">
        <f t="shared" si="11"/>
        <v>87.57</v>
      </c>
      <c r="DG6" s="21" t="str">
        <f>IF(DG7="","",IF(DG7="-","【-】","【"&amp;SUBSTITUTE(TEXT(DG7,"#,##0.00"),"-","△")&amp;"】"))</f>
        <v>【90.12】</v>
      </c>
      <c r="DH6" s="22" t="str">
        <f>IF(DH7="",NA(),DH7)</f>
        <v>-</v>
      </c>
      <c r="DI6" s="22" t="str">
        <f t="shared" ref="DI6:DQ6" si="12">IF(DI7="",NA(),DI7)</f>
        <v>-</v>
      </c>
      <c r="DJ6" s="22">
        <f t="shared" si="12"/>
        <v>50.73</v>
      </c>
      <c r="DK6" s="22">
        <f t="shared" si="12"/>
        <v>51.13</v>
      </c>
      <c r="DL6" s="22">
        <f t="shared" si="12"/>
        <v>51.99</v>
      </c>
      <c r="DM6" s="22" t="str">
        <f t="shared" si="12"/>
        <v>-</v>
      </c>
      <c r="DN6" s="22" t="str">
        <f t="shared" si="12"/>
        <v>-</v>
      </c>
      <c r="DO6" s="22">
        <f t="shared" si="12"/>
        <v>48.55</v>
      </c>
      <c r="DP6" s="22">
        <f t="shared" si="12"/>
        <v>49.2</v>
      </c>
      <c r="DQ6" s="22">
        <f t="shared" si="12"/>
        <v>50.01</v>
      </c>
      <c r="DR6" s="21" t="str">
        <f>IF(DR7="","",IF(DR7="-","【-】","【"&amp;SUBSTITUTE(TEXT(DR7,"#,##0.00"),"-","△")&amp;"】"))</f>
        <v>【50.88】</v>
      </c>
      <c r="DS6" s="22" t="str">
        <f>IF(DS7="",NA(),DS7)</f>
        <v>-</v>
      </c>
      <c r="DT6" s="22" t="str">
        <f t="shared" ref="DT6:EB6" si="13">IF(DT7="",NA(),DT7)</f>
        <v>-</v>
      </c>
      <c r="DU6" s="22">
        <f t="shared" si="13"/>
        <v>15.37</v>
      </c>
      <c r="DV6" s="22">
        <f t="shared" si="13"/>
        <v>15.69</v>
      </c>
      <c r="DW6" s="22">
        <f t="shared" si="13"/>
        <v>17.25</v>
      </c>
      <c r="DX6" s="22" t="str">
        <f t="shared" si="13"/>
        <v>-</v>
      </c>
      <c r="DY6" s="22" t="str">
        <f t="shared" si="13"/>
        <v>-</v>
      </c>
      <c r="DZ6" s="22">
        <f t="shared" si="13"/>
        <v>17.11</v>
      </c>
      <c r="EA6" s="22">
        <f t="shared" si="13"/>
        <v>18.329999999999998</v>
      </c>
      <c r="EB6" s="22">
        <f t="shared" si="13"/>
        <v>20.27</v>
      </c>
      <c r="EC6" s="21" t="str">
        <f>IF(EC7="","",IF(EC7="-","【-】","【"&amp;SUBSTITUTE(TEXT(EC7,"#,##0.00"),"-","△")&amp;"】"))</f>
        <v>【22.30】</v>
      </c>
      <c r="ED6" s="22" t="str">
        <f>IF(ED7="",NA(),ED7)</f>
        <v>-</v>
      </c>
      <c r="EE6" s="22" t="str">
        <f t="shared" ref="EE6:EM6" si="14">IF(EE7="",NA(),EE7)</f>
        <v>-</v>
      </c>
      <c r="EF6" s="22">
        <f t="shared" si="14"/>
        <v>2.0299999999999998</v>
      </c>
      <c r="EG6" s="22">
        <f t="shared" si="14"/>
        <v>1.31</v>
      </c>
      <c r="EH6" s="22">
        <f t="shared" si="14"/>
        <v>0.87</v>
      </c>
      <c r="EI6" s="22" t="str">
        <f t="shared" si="14"/>
        <v>-</v>
      </c>
      <c r="EJ6" s="22" t="str">
        <f t="shared" si="14"/>
        <v>-</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159000</v>
      </c>
      <c r="D7" s="24">
        <v>46</v>
      </c>
      <c r="E7" s="24">
        <v>1</v>
      </c>
      <c r="F7" s="24">
        <v>0</v>
      </c>
      <c r="G7" s="24">
        <v>1</v>
      </c>
      <c r="H7" s="24" t="s">
        <v>93</v>
      </c>
      <c r="I7" s="24" t="s">
        <v>94</v>
      </c>
      <c r="J7" s="24" t="s">
        <v>95</v>
      </c>
      <c r="K7" s="24" t="s">
        <v>96</v>
      </c>
      <c r="L7" s="24" t="s">
        <v>97</v>
      </c>
      <c r="M7" s="24" t="s">
        <v>98</v>
      </c>
      <c r="N7" s="25" t="s">
        <v>99</v>
      </c>
      <c r="O7" s="25">
        <v>76.87</v>
      </c>
      <c r="P7" s="25">
        <v>99.91</v>
      </c>
      <c r="Q7" s="25">
        <v>3245</v>
      </c>
      <c r="R7" s="25" t="s">
        <v>99</v>
      </c>
      <c r="S7" s="25" t="s">
        <v>99</v>
      </c>
      <c r="T7" s="25" t="s">
        <v>99</v>
      </c>
      <c r="U7" s="25">
        <v>85352</v>
      </c>
      <c r="V7" s="25">
        <v>122.72</v>
      </c>
      <c r="W7" s="25">
        <v>695.5</v>
      </c>
      <c r="X7" s="25" t="s">
        <v>99</v>
      </c>
      <c r="Y7" s="25" t="s">
        <v>99</v>
      </c>
      <c r="Z7" s="25">
        <v>133.86000000000001</v>
      </c>
      <c r="AA7" s="25">
        <v>138.78</v>
      </c>
      <c r="AB7" s="25">
        <v>141.49</v>
      </c>
      <c r="AC7" s="25" t="s">
        <v>99</v>
      </c>
      <c r="AD7" s="25" t="s">
        <v>99</v>
      </c>
      <c r="AE7" s="25">
        <v>111.17</v>
      </c>
      <c r="AF7" s="25">
        <v>110.91</v>
      </c>
      <c r="AG7" s="25">
        <v>111.49</v>
      </c>
      <c r="AH7" s="25">
        <v>111.39</v>
      </c>
      <c r="AI7" s="25" t="s">
        <v>99</v>
      </c>
      <c r="AJ7" s="25" t="s">
        <v>99</v>
      </c>
      <c r="AK7" s="25">
        <v>0</v>
      </c>
      <c r="AL7" s="25">
        <v>0</v>
      </c>
      <c r="AM7" s="25">
        <v>0</v>
      </c>
      <c r="AN7" s="25" t="s">
        <v>99</v>
      </c>
      <c r="AO7" s="25" t="s">
        <v>99</v>
      </c>
      <c r="AP7" s="25">
        <v>0.78</v>
      </c>
      <c r="AQ7" s="25">
        <v>0.92</v>
      </c>
      <c r="AR7" s="25">
        <v>0.87</v>
      </c>
      <c r="AS7" s="25">
        <v>1.3</v>
      </c>
      <c r="AT7" s="25" t="s">
        <v>99</v>
      </c>
      <c r="AU7" s="25" t="s">
        <v>99</v>
      </c>
      <c r="AV7" s="25">
        <v>336.07</v>
      </c>
      <c r="AW7" s="25">
        <v>278.43</v>
      </c>
      <c r="AX7" s="25">
        <v>160.26</v>
      </c>
      <c r="AY7" s="25" t="s">
        <v>99</v>
      </c>
      <c r="AZ7" s="25" t="s">
        <v>99</v>
      </c>
      <c r="BA7" s="25">
        <v>360.86</v>
      </c>
      <c r="BB7" s="25">
        <v>350.79</v>
      </c>
      <c r="BC7" s="25">
        <v>354.57</v>
      </c>
      <c r="BD7" s="25">
        <v>261.51</v>
      </c>
      <c r="BE7" s="25" t="s">
        <v>99</v>
      </c>
      <c r="BF7" s="25" t="s">
        <v>99</v>
      </c>
      <c r="BG7" s="25">
        <v>131.82</v>
      </c>
      <c r="BH7" s="25">
        <v>151.91999999999999</v>
      </c>
      <c r="BI7" s="25">
        <v>187.09</v>
      </c>
      <c r="BJ7" s="25" t="s">
        <v>99</v>
      </c>
      <c r="BK7" s="25" t="s">
        <v>99</v>
      </c>
      <c r="BL7" s="25">
        <v>309.27999999999997</v>
      </c>
      <c r="BM7" s="25">
        <v>322.92</v>
      </c>
      <c r="BN7" s="25">
        <v>303.45999999999998</v>
      </c>
      <c r="BO7" s="25">
        <v>265.16000000000003</v>
      </c>
      <c r="BP7" s="25" t="s">
        <v>99</v>
      </c>
      <c r="BQ7" s="25" t="s">
        <v>99</v>
      </c>
      <c r="BR7" s="25">
        <v>129.16999999999999</v>
      </c>
      <c r="BS7" s="25">
        <v>124.36</v>
      </c>
      <c r="BT7" s="25">
        <v>141.29</v>
      </c>
      <c r="BU7" s="25" t="s">
        <v>99</v>
      </c>
      <c r="BV7" s="25" t="s">
        <v>99</v>
      </c>
      <c r="BW7" s="25">
        <v>103.32</v>
      </c>
      <c r="BX7" s="25">
        <v>100.85</v>
      </c>
      <c r="BY7" s="25">
        <v>103.79</v>
      </c>
      <c r="BZ7" s="25">
        <v>102.35</v>
      </c>
      <c r="CA7" s="25" t="s">
        <v>99</v>
      </c>
      <c r="CB7" s="25" t="s">
        <v>99</v>
      </c>
      <c r="CC7" s="25">
        <v>123.43</v>
      </c>
      <c r="CD7" s="25">
        <v>116.98</v>
      </c>
      <c r="CE7" s="25">
        <v>113.12</v>
      </c>
      <c r="CF7" s="25" t="s">
        <v>99</v>
      </c>
      <c r="CG7" s="25" t="s">
        <v>99</v>
      </c>
      <c r="CH7" s="25">
        <v>168.56</v>
      </c>
      <c r="CI7" s="25">
        <v>167.1</v>
      </c>
      <c r="CJ7" s="25">
        <v>167.86</v>
      </c>
      <c r="CK7" s="25">
        <v>167.74</v>
      </c>
      <c r="CL7" s="25" t="s">
        <v>99</v>
      </c>
      <c r="CM7" s="25" t="s">
        <v>99</v>
      </c>
      <c r="CN7" s="25">
        <v>45.14</v>
      </c>
      <c r="CO7" s="25">
        <v>44.83</v>
      </c>
      <c r="CP7" s="25">
        <v>44.31</v>
      </c>
      <c r="CQ7" s="25" t="s">
        <v>99</v>
      </c>
      <c r="CR7" s="25" t="s">
        <v>99</v>
      </c>
      <c r="CS7" s="25">
        <v>59.51</v>
      </c>
      <c r="CT7" s="25">
        <v>59.91</v>
      </c>
      <c r="CU7" s="25">
        <v>59.4</v>
      </c>
      <c r="CV7" s="25">
        <v>60.29</v>
      </c>
      <c r="CW7" s="25" t="s">
        <v>99</v>
      </c>
      <c r="CX7" s="25" t="s">
        <v>99</v>
      </c>
      <c r="CY7" s="25">
        <v>91.01</v>
      </c>
      <c r="CZ7" s="25">
        <v>91.86</v>
      </c>
      <c r="DA7" s="25">
        <v>91.97</v>
      </c>
      <c r="DB7" s="25" t="s">
        <v>99</v>
      </c>
      <c r="DC7" s="25" t="s">
        <v>99</v>
      </c>
      <c r="DD7" s="25">
        <v>87.08</v>
      </c>
      <c r="DE7" s="25">
        <v>87.26</v>
      </c>
      <c r="DF7" s="25">
        <v>87.57</v>
      </c>
      <c r="DG7" s="25">
        <v>90.12</v>
      </c>
      <c r="DH7" s="25" t="s">
        <v>99</v>
      </c>
      <c r="DI7" s="25" t="s">
        <v>99</v>
      </c>
      <c r="DJ7" s="25">
        <v>50.73</v>
      </c>
      <c r="DK7" s="25">
        <v>51.13</v>
      </c>
      <c r="DL7" s="25">
        <v>51.99</v>
      </c>
      <c r="DM7" s="25" t="s">
        <v>99</v>
      </c>
      <c r="DN7" s="25" t="s">
        <v>99</v>
      </c>
      <c r="DO7" s="25">
        <v>48.55</v>
      </c>
      <c r="DP7" s="25">
        <v>49.2</v>
      </c>
      <c r="DQ7" s="25">
        <v>50.01</v>
      </c>
      <c r="DR7" s="25">
        <v>50.88</v>
      </c>
      <c r="DS7" s="25" t="s">
        <v>99</v>
      </c>
      <c r="DT7" s="25" t="s">
        <v>99</v>
      </c>
      <c r="DU7" s="25">
        <v>15.37</v>
      </c>
      <c r="DV7" s="25">
        <v>15.69</v>
      </c>
      <c r="DW7" s="25">
        <v>17.25</v>
      </c>
      <c r="DX7" s="25" t="s">
        <v>99</v>
      </c>
      <c r="DY7" s="25" t="s">
        <v>99</v>
      </c>
      <c r="DZ7" s="25">
        <v>17.11</v>
      </c>
      <c r="EA7" s="25">
        <v>18.329999999999998</v>
      </c>
      <c r="EB7" s="25">
        <v>20.27</v>
      </c>
      <c r="EC7" s="25">
        <v>22.3</v>
      </c>
      <c r="ED7" s="25" t="s">
        <v>99</v>
      </c>
      <c r="EE7" s="25" t="s">
        <v>99</v>
      </c>
      <c r="EF7" s="25">
        <v>2.0299999999999998</v>
      </c>
      <c r="EG7" s="25">
        <v>1.31</v>
      </c>
      <c r="EH7" s="25">
        <v>0.87</v>
      </c>
      <c r="EI7" s="25" t="s">
        <v>99</v>
      </c>
      <c r="EJ7" s="25" t="s">
        <v>99</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総務係　矢部</cp:lastModifiedBy>
  <dcterms:modified xsi:type="dcterms:W3CDTF">2023-01-17T07:58:16Z</dcterms:modified>
</cp:coreProperties>
</file>